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9320" windowHeight="8070" tabRatio="781"/>
  </bookViews>
  <sheets>
    <sheet name="Example 1" sheetId="1" r:id="rId1"/>
    <sheet name="Example 2" sheetId="2" r:id="rId2"/>
    <sheet name="Example 3" sheetId="3" r:id="rId3"/>
    <sheet name="Example 4" sheetId="6" r:id="rId4"/>
    <sheet name="Example 5" sheetId="18" r:id="rId5"/>
    <sheet name="Example 6" sheetId="4" r:id="rId6"/>
    <sheet name="Sheet1" sheetId="23" r:id="rId7"/>
  </sheets>
  <calcPr calcId="125725"/>
</workbook>
</file>

<file path=xl/calcChain.xml><?xml version="1.0" encoding="utf-8"?>
<calcChain xmlns="http://schemas.openxmlformats.org/spreadsheetml/2006/main">
  <c r="B29" i="1"/>
  <c r="F5" i="4"/>
  <c r="I3"/>
  <c r="I2"/>
  <c r="B3" i="18"/>
  <c r="B4"/>
  <c r="B5"/>
  <c r="B6"/>
  <c r="B7"/>
  <c r="B8"/>
  <c r="B9"/>
  <c r="B10"/>
  <c r="B11"/>
  <c r="B12"/>
  <c r="B13"/>
  <c r="B14"/>
  <c r="B15"/>
  <c r="B16"/>
  <c r="B17"/>
  <c r="B18"/>
  <c r="B19"/>
  <c r="B20"/>
  <c r="B21"/>
  <c r="B22"/>
  <c r="B23"/>
  <c r="B24"/>
  <c r="B25"/>
  <c r="B26"/>
  <c r="B2"/>
  <c r="D1" i="6"/>
  <c r="B28" i="1"/>
  <c r="B27"/>
  <c r="B26"/>
  <c r="F4" i="4"/>
  <c r="F2"/>
  <c r="F3"/>
  <c r="I4" s="1"/>
  <c r="B30" i="6"/>
  <c r="B29"/>
  <c r="B28"/>
  <c r="B27"/>
  <c r="B30" i="3"/>
  <c r="B29"/>
  <c r="B28"/>
  <c r="B27"/>
  <c r="D1" s="1"/>
  <c r="D3" i="2"/>
  <c r="D5"/>
  <c r="D7"/>
  <c r="D9"/>
  <c r="D11"/>
  <c r="D13"/>
  <c r="D15"/>
  <c r="D17"/>
  <c r="D19"/>
  <c r="D21"/>
  <c r="D23"/>
  <c r="D25"/>
  <c r="D2"/>
  <c r="B30"/>
  <c r="F23" s="1"/>
  <c r="B29"/>
  <c r="D4" s="1"/>
  <c r="B28"/>
  <c r="B27"/>
  <c r="C3" l="1"/>
  <c r="C5"/>
  <c r="C7"/>
  <c r="C9"/>
  <c r="C11"/>
  <c r="C13"/>
  <c r="C15"/>
  <c r="C17"/>
  <c r="C19"/>
  <c r="C21"/>
  <c r="C23"/>
  <c r="C25"/>
  <c r="C2"/>
  <c r="C24"/>
  <c r="C20"/>
  <c r="C12"/>
  <c r="C4"/>
  <c r="E21"/>
  <c r="F2"/>
  <c r="C26"/>
  <c r="C22"/>
  <c r="C18"/>
  <c r="C14"/>
  <c r="C10"/>
  <c r="C6"/>
  <c r="E23"/>
  <c r="E19"/>
  <c r="E15"/>
  <c r="E11"/>
  <c r="E7"/>
  <c r="E3"/>
  <c r="F17"/>
  <c r="F3"/>
  <c r="F5"/>
  <c r="F7"/>
  <c r="F9"/>
  <c r="F11"/>
  <c r="F13"/>
  <c r="F15"/>
  <c r="F19"/>
  <c r="F21"/>
  <c r="C16"/>
  <c r="C8"/>
  <c r="E25"/>
  <c r="E17"/>
  <c r="E13"/>
  <c r="E9"/>
  <c r="E5"/>
  <c r="F25"/>
  <c r="H1" i="3"/>
  <c r="J1"/>
  <c r="I2" s="1"/>
  <c r="I5" i="4"/>
  <c r="I6" s="1"/>
  <c r="D26" i="2"/>
  <c r="D24"/>
  <c r="D22"/>
  <c r="D20"/>
  <c r="D18"/>
  <c r="D16"/>
  <c r="D14"/>
  <c r="D12"/>
  <c r="D10"/>
  <c r="D8"/>
  <c r="D6"/>
  <c r="E26"/>
  <c r="E24"/>
  <c r="E22"/>
  <c r="E20"/>
  <c r="E18"/>
  <c r="E16"/>
  <c r="E14"/>
  <c r="E12"/>
  <c r="E10"/>
  <c r="E8"/>
  <c r="E6"/>
  <c r="E4"/>
  <c r="F26"/>
  <c r="F24"/>
  <c r="F22"/>
  <c r="F20"/>
  <c r="F18"/>
  <c r="F16"/>
  <c r="F14"/>
  <c r="F12"/>
  <c r="F10"/>
  <c r="F8"/>
  <c r="F6"/>
  <c r="F4"/>
  <c r="E2"/>
  <c r="G25" i="3"/>
  <c r="G23"/>
  <c r="G21"/>
  <c r="G19"/>
  <c r="G17"/>
  <c r="G15"/>
  <c r="G13"/>
  <c r="G11"/>
  <c r="G9"/>
  <c r="G7"/>
  <c r="G5"/>
  <c r="G3"/>
  <c r="I25"/>
  <c r="I23"/>
  <c r="I21"/>
  <c r="I19"/>
  <c r="I17"/>
  <c r="I15"/>
  <c r="I13"/>
  <c r="I11"/>
  <c r="I9"/>
  <c r="I7"/>
  <c r="I5"/>
  <c r="I3"/>
  <c r="G26"/>
  <c r="G24"/>
  <c r="G22"/>
  <c r="G20"/>
  <c r="G18"/>
  <c r="G16"/>
  <c r="G14"/>
  <c r="G12"/>
  <c r="G10"/>
  <c r="G6"/>
  <c r="I26"/>
  <c r="I24"/>
  <c r="I22"/>
  <c r="I20"/>
  <c r="I18"/>
  <c r="I16"/>
  <c r="I14"/>
  <c r="I12"/>
  <c r="I10"/>
  <c r="I8"/>
  <c r="I6"/>
  <c r="I4"/>
  <c r="G2" l="1"/>
  <c r="K2" s="1"/>
  <c r="L2" s="1"/>
  <c r="G8"/>
  <c r="K8" s="1"/>
  <c r="L8" s="1"/>
  <c r="G4"/>
  <c r="K4" s="1"/>
  <c r="L4" s="1"/>
  <c r="K6"/>
  <c r="L6" s="1"/>
  <c r="K10"/>
  <c r="L10" s="1"/>
  <c r="K14"/>
  <c r="L14" s="1"/>
  <c r="K18"/>
  <c r="L18" s="1"/>
  <c r="K22"/>
  <c r="L22" s="1"/>
  <c r="K26"/>
  <c r="L26" s="1"/>
  <c r="K5"/>
  <c r="L5" s="1"/>
  <c r="K9"/>
  <c r="L9" s="1"/>
  <c r="K13"/>
  <c r="L13" s="1"/>
  <c r="K17"/>
  <c r="L17" s="1"/>
  <c r="K21"/>
  <c r="L21" s="1"/>
  <c r="K25"/>
  <c r="L25" s="1"/>
  <c r="K12"/>
  <c r="L12" s="1"/>
  <c r="K16"/>
  <c r="L16" s="1"/>
  <c r="K20"/>
  <c r="L20" s="1"/>
  <c r="K24"/>
  <c r="L24" s="1"/>
  <c r="K3"/>
  <c r="L3" s="1"/>
  <c r="K7"/>
  <c r="L7" s="1"/>
  <c r="K11"/>
  <c r="L11" s="1"/>
  <c r="K15"/>
  <c r="L15" s="1"/>
  <c r="K19"/>
  <c r="L19" s="1"/>
  <c r="K23"/>
  <c r="L23" s="1"/>
  <c r="N1" l="1"/>
</calcChain>
</file>

<file path=xl/sharedStrings.xml><?xml version="1.0" encoding="utf-8"?>
<sst xmlns="http://schemas.openxmlformats.org/spreadsheetml/2006/main" count="52" uniqueCount="28">
  <si>
    <t>Ave =</t>
  </si>
  <si>
    <t>Min =</t>
  </si>
  <si>
    <t>Max =</t>
  </si>
  <si>
    <t>StDev=</t>
  </si>
  <si>
    <t>Sample</t>
  </si>
  <si>
    <t>Value</t>
  </si>
  <si>
    <t>Min</t>
  </si>
  <si>
    <t>Max</t>
  </si>
  <si>
    <t>Delta =</t>
  </si>
  <si>
    <t>Bin 1 =</t>
  </si>
  <si>
    <t>Bin 2 =</t>
  </si>
  <si>
    <t>Bin 3 =</t>
  </si>
  <si>
    <t>Bin 4 =</t>
  </si>
  <si>
    <t>Bin 5 =</t>
  </si>
  <si>
    <t>Use Delta =</t>
  </si>
  <si>
    <r>
      <t>Ave-</t>
    </r>
    <r>
      <rPr>
        <sz val="11"/>
        <color theme="1"/>
        <rFont val="Symbol"/>
        <family val="1"/>
        <charset val="2"/>
      </rPr>
      <t>s</t>
    </r>
  </si>
  <si>
    <r>
      <t>Ave+</t>
    </r>
    <r>
      <rPr>
        <sz val="11"/>
        <color theme="1"/>
        <rFont val="Symbol"/>
        <family val="1"/>
        <charset val="2"/>
      </rPr>
      <t>s</t>
    </r>
  </si>
  <si>
    <t>Tol =</t>
  </si>
  <si>
    <t>lower limit check =</t>
  </si>
  <si>
    <t>upper limit check =</t>
  </si>
  <si>
    <t>Number ok =</t>
  </si>
  <si>
    <t>ok</t>
  </si>
  <si>
    <t>Bin</t>
  </si>
  <si>
    <t>More</t>
  </si>
  <si>
    <t>Frequency</t>
  </si>
  <si>
    <t>V=</t>
  </si>
  <si>
    <t>Resistance</t>
  </si>
  <si>
    <t>Current</t>
  </si>
</sst>
</file>

<file path=xl/styles.xml><?xml version="1.0" encoding="utf-8"?>
<styleSheet xmlns="http://schemas.openxmlformats.org/spreadsheetml/2006/main">
  <numFmts count="1">
    <numFmt numFmtId="164" formatCode="0.0"/>
  </numFmts>
  <fonts count="3">
    <font>
      <sz val="11"/>
      <color theme="1"/>
      <name val="Calibri"/>
      <family val="2"/>
      <scheme val="minor"/>
    </font>
    <font>
      <sz val="11"/>
      <color theme="1"/>
      <name val="Symbol"/>
      <family val="1"/>
      <charset val="2"/>
    </font>
    <font>
      <i/>
      <sz val="11"/>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rgb="FF99FF99"/>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21">
    <xf numFmtId="0" fontId="0" fillId="0" borderId="0" xfId="0"/>
    <xf numFmtId="164" fontId="0" fillId="0" borderId="0" xfId="0" applyNumberFormat="1"/>
    <xf numFmtId="0" fontId="0" fillId="0" borderId="0" xfId="0" applyAlignment="1">
      <alignment horizontal="right"/>
    </xf>
    <xf numFmtId="164" fontId="0" fillId="0" borderId="0" xfId="0" applyNumberFormat="1" applyAlignment="1">
      <alignment horizontal="center"/>
    </xf>
    <xf numFmtId="0" fontId="0" fillId="0" borderId="0" xfId="0" applyAlignment="1">
      <alignment horizontal="center"/>
    </xf>
    <xf numFmtId="0" fontId="0" fillId="0" borderId="0" xfId="0" quotePrefix="1"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164" fontId="0" fillId="2" borderId="1" xfId="0" applyNumberFormat="1" applyFill="1" applyBorder="1" applyAlignment="1">
      <alignment horizontal="center"/>
    </xf>
    <xf numFmtId="164" fontId="0" fillId="0" borderId="0" xfId="0" applyNumberFormat="1" applyFill="1" applyBorder="1" applyAlignment="1"/>
    <xf numFmtId="0" fontId="0" fillId="0" borderId="0" xfId="0" applyFill="1" applyBorder="1" applyAlignment="1"/>
    <xf numFmtId="0" fontId="0" fillId="0" borderId="2" xfId="0" applyFill="1" applyBorder="1" applyAlignment="1"/>
    <xf numFmtId="0" fontId="2" fillId="0" borderId="3" xfId="0" applyFont="1" applyFill="1" applyBorder="1" applyAlignment="1">
      <alignment horizontal="center"/>
    </xf>
    <xf numFmtId="0" fontId="0" fillId="3" borderId="1" xfId="0" applyFill="1" applyBorder="1" applyAlignment="1">
      <alignment horizontal="center"/>
    </xf>
    <xf numFmtId="164" fontId="0" fillId="3" borderId="1" xfId="0" applyNumberFormat="1" applyFill="1" applyBorder="1" applyAlignment="1">
      <alignment horizontal="center"/>
    </xf>
    <xf numFmtId="0" fontId="0" fillId="3" borderId="1" xfId="0" applyFill="1" applyBorder="1" applyAlignment="1">
      <alignment horizontal="right"/>
    </xf>
    <xf numFmtId="0" fontId="0" fillId="0" borderId="1" xfId="0" applyBorder="1"/>
    <xf numFmtId="164" fontId="0" fillId="0" borderId="1" xfId="0" applyNumberFormat="1" applyBorder="1"/>
    <xf numFmtId="0" fontId="0" fillId="0" borderId="1" xfId="0" applyBorder="1" applyAlignment="1">
      <alignment wrapText="1"/>
    </xf>
    <xf numFmtId="9" fontId="0" fillId="0" borderId="1" xfId="0" applyNumberFormat="1" applyBorder="1" applyAlignment="1">
      <alignment wrapText="1"/>
    </xf>
    <xf numFmtId="48" fontId="0" fillId="0" borderId="1" xfId="0" applyNumberFormat="1" applyBorder="1" applyAlignment="1">
      <alignment horizontal="center"/>
    </xf>
  </cellXfs>
  <cellStyles count="1">
    <cellStyle name="Normal" xfId="0" builtinId="0"/>
  </cellStyles>
  <dxfs count="16">
    <dxf>
      <font>
        <condense val="0"/>
        <extend val="0"/>
        <color rgb="FF006100"/>
      </font>
      <fill>
        <patternFill>
          <bgColor rgb="FFC6EFCE"/>
        </patternFill>
      </fill>
    </dxf>
    <dxf>
      <fill>
        <patternFill>
          <bgColor theme="6" tint="-0.24994659260841701"/>
        </patternFill>
      </fill>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ill>
        <patternFill>
          <bgColor theme="6" tint="0.39994506668294322"/>
        </patternFill>
      </fill>
    </dxf>
    <dxf>
      <font>
        <condense val="0"/>
        <extend val="0"/>
        <color rgb="FF006100"/>
      </font>
      <fill>
        <patternFill>
          <bgColor rgb="FFC6EFCE"/>
        </patternFill>
      </fill>
    </dxf>
    <dxf>
      <fill>
        <patternFill>
          <bgColor theme="6" tint="-0.24994659260841701"/>
        </patternFill>
      </fill>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ill>
        <patternFill>
          <bgColor theme="6" tint="0.39994506668294322"/>
        </patternFill>
      </fill>
    </dxf>
    <dxf>
      <fill>
        <patternFill>
          <bgColor theme="6" tint="-0.24994659260841701"/>
        </patternFill>
      </fill>
    </dxf>
    <dxf>
      <font>
        <condense val="0"/>
        <extend val="0"/>
        <color rgb="FF006100"/>
      </font>
      <fill>
        <patternFill>
          <bgColor rgb="FFC6EFCE"/>
        </patternFill>
      </fill>
    </dxf>
  </dxfs>
  <tableStyles count="0" defaultTableStyle="TableStyleMedium9" defaultPivotStyle="PivotStyleLight16"/>
  <colors>
    <mruColors>
      <color rgb="FF99FF99"/>
      <color rgb="FF66FF99"/>
      <color rgb="FF66FF66"/>
      <color rgb="FFCCFFCC"/>
      <color rgb="FF00660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800" b="1" i="0" baseline="0"/>
              <a:t>Resistance Measurement of </a:t>
            </a:r>
          </a:p>
          <a:p>
            <a:pPr>
              <a:defRPr/>
            </a:pPr>
            <a:r>
              <a:rPr lang="en-US" sz="1800" b="1" i="0" baseline="0"/>
              <a:t>25 Sample Resistors</a:t>
            </a:r>
          </a:p>
        </c:rich>
      </c:tx>
      <c:layout>
        <c:manualLayout>
          <c:xMode val="edge"/>
          <c:yMode val="edge"/>
          <c:x val="0.23363109398559223"/>
          <c:y val="3.669724770642209E-2"/>
        </c:manualLayout>
      </c:layout>
      <c:spPr>
        <a:solidFill>
          <a:schemeClr val="bg1">
            <a:lumMod val="75000"/>
          </a:schemeClr>
        </a:solidFill>
        <a:ln cmpd="dbl">
          <a:solidFill>
            <a:sysClr val="windowText" lastClr="000000"/>
          </a:solidFill>
        </a:ln>
      </c:spPr>
    </c:title>
    <c:plotArea>
      <c:layout/>
      <c:lineChart>
        <c:grouping val="standard"/>
        <c:ser>
          <c:idx val="0"/>
          <c:order val="0"/>
          <c:tx>
            <c:v>Value</c:v>
          </c:tx>
          <c:marker>
            <c:symbol val="none"/>
          </c:marker>
          <c:val>
            <c:numRef>
              <c:f>'Example 2'!$B$2:$B$26</c:f>
              <c:numCache>
                <c:formatCode>0.0</c:formatCode>
                <c:ptCount val="25"/>
                <c:pt idx="0">
                  <c:v>1000</c:v>
                </c:pt>
                <c:pt idx="1">
                  <c:v>1100</c:v>
                </c:pt>
                <c:pt idx="2">
                  <c:v>990</c:v>
                </c:pt>
                <c:pt idx="3">
                  <c:v>1150</c:v>
                </c:pt>
                <c:pt idx="4">
                  <c:v>995</c:v>
                </c:pt>
                <c:pt idx="5">
                  <c:v>1113</c:v>
                </c:pt>
                <c:pt idx="6">
                  <c:v>1020</c:v>
                </c:pt>
                <c:pt idx="7">
                  <c:v>1180</c:v>
                </c:pt>
                <c:pt idx="8">
                  <c:v>1001</c:v>
                </c:pt>
                <c:pt idx="9">
                  <c:v>1101</c:v>
                </c:pt>
                <c:pt idx="10">
                  <c:v>1002</c:v>
                </c:pt>
                <c:pt idx="11">
                  <c:v>1102</c:v>
                </c:pt>
                <c:pt idx="12">
                  <c:v>991</c:v>
                </c:pt>
                <c:pt idx="13">
                  <c:v>1151</c:v>
                </c:pt>
                <c:pt idx="14">
                  <c:v>970</c:v>
                </c:pt>
                <c:pt idx="15">
                  <c:v>1114</c:v>
                </c:pt>
                <c:pt idx="16">
                  <c:v>1021</c:v>
                </c:pt>
                <c:pt idx="17">
                  <c:v>1182</c:v>
                </c:pt>
                <c:pt idx="18">
                  <c:v>1050</c:v>
                </c:pt>
                <c:pt idx="19">
                  <c:v>975</c:v>
                </c:pt>
                <c:pt idx="20">
                  <c:v>1115</c:v>
                </c:pt>
                <c:pt idx="21">
                  <c:v>1022</c:v>
                </c:pt>
                <c:pt idx="22">
                  <c:v>1080</c:v>
                </c:pt>
                <c:pt idx="23">
                  <c:v>1003</c:v>
                </c:pt>
                <c:pt idx="24">
                  <c:v>999</c:v>
                </c:pt>
              </c:numCache>
            </c:numRef>
          </c:val>
        </c:ser>
        <c:ser>
          <c:idx val="1"/>
          <c:order val="1"/>
          <c:tx>
            <c:v>Ave-1 sigma</c:v>
          </c:tx>
          <c:spPr>
            <a:ln>
              <a:solidFill>
                <a:srgbClr val="FF0000"/>
              </a:solidFill>
            </a:ln>
          </c:spPr>
          <c:marker>
            <c:symbol val="none"/>
          </c:marker>
          <c:val>
            <c:numRef>
              <c:f>'Example 2'!$E$2:$E$26</c:f>
              <c:numCache>
                <c:formatCode>0.0</c:formatCode>
                <c:ptCount val="25"/>
                <c:pt idx="0">
                  <c:v>989.09169218166983</c:v>
                </c:pt>
                <c:pt idx="1">
                  <c:v>989.09169218166983</c:v>
                </c:pt>
                <c:pt idx="2">
                  <c:v>989.09169218166983</c:v>
                </c:pt>
                <c:pt idx="3">
                  <c:v>989.09169218166983</c:v>
                </c:pt>
                <c:pt idx="4">
                  <c:v>989.09169218166983</c:v>
                </c:pt>
                <c:pt idx="5">
                  <c:v>989.09169218166983</c:v>
                </c:pt>
                <c:pt idx="6">
                  <c:v>989.09169218166983</c:v>
                </c:pt>
                <c:pt idx="7">
                  <c:v>989.09169218166983</c:v>
                </c:pt>
                <c:pt idx="8">
                  <c:v>989.09169218166983</c:v>
                </c:pt>
                <c:pt idx="9">
                  <c:v>989.09169218166983</c:v>
                </c:pt>
                <c:pt idx="10">
                  <c:v>989.09169218166983</c:v>
                </c:pt>
                <c:pt idx="11">
                  <c:v>989.09169218166983</c:v>
                </c:pt>
                <c:pt idx="12">
                  <c:v>989.09169218166983</c:v>
                </c:pt>
                <c:pt idx="13">
                  <c:v>989.09169218166983</c:v>
                </c:pt>
                <c:pt idx="14">
                  <c:v>989.09169218166983</c:v>
                </c:pt>
                <c:pt idx="15">
                  <c:v>989.09169218166983</c:v>
                </c:pt>
                <c:pt idx="16">
                  <c:v>989.09169218166983</c:v>
                </c:pt>
                <c:pt idx="17">
                  <c:v>989.09169218166983</c:v>
                </c:pt>
                <c:pt idx="18">
                  <c:v>989.09169218166983</c:v>
                </c:pt>
                <c:pt idx="19">
                  <c:v>989.09169218166983</c:v>
                </c:pt>
                <c:pt idx="20">
                  <c:v>989.09169218166983</c:v>
                </c:pt>
                <c:pt idx="21">
                  <c:v>989.09169218166983</c:v>
                </c:pt>
                <c:pt idx="22">
                  <c:v>989.09169218166983</c:v>
                </c:pt>
                <c:pt idx="23">
                  <c:v>989.09169218166983</c:v>
                </c:pt>
                <c:pt idx="24">
                  <c:v>989.09169218166983</c:v>
                </c:pt>
              </c:numCache>
            </c:numRef>
          </c:val>
        </c:ser>
        <c:ser>
          <c:idx val="2"/>
          <c:order val="2"/>
          <c:tx>
            <c:v>Ave+1 sigma</c:v>
          </c:tx>
          <c:marker>
            <c:symbol val="none"/>
          </c:marker>
          <c:val>
            <c:numRef>
              <c:f>'Example 2'!$F$2:$F$26</c:f>
              <c:numCache>
                <c:formatCode>0.0</c:formatCode>
                <c:ptCount val="25"/>
                <c:pt idx="0">
                  <c:v>1125.0683078183299</c:v>
                </c:pt>
                <c:pt idx="1">
                  <c:v>1125.0683078183299</c:v>
                </c:pt>
                <c:pt idx="2">
                  <c:v>1125.0683078183299</c:v>
                </c:pt>
                <c:pt idx="3">
                  <c:v>1125.0683078183299</c:v>
                </c:pt>
                <c:pt idx="4">
                  <c:v>1125.0683078183299</c:v>
                </c:pt>
                <c:pt idx="5">
                  <c:v>1125.0683078183299</c:v>
                </c:pt>
                <c:pt idx="6">
                  <c:v>1125.0683078183299</c:v>
                </c:pt>
                <c:pt idx="7">
                  <c:v>1125.0683078183299</c:v>
                </c:pt>
                <c:pt idx="8">
                  <c:v>1125.0683078183299</c:v>
                </c:pt>
                <c:pt idx="9">
                  <c:v>1125.0683078183299</c:v>
                </c:pt>
                <c:pt idx="10">
                  <c:v>1125.0683078183299</c:v>
                </c:pt>
                <c:pt idx="11">
                  <c:v>1125.0683078183299</c:v>
                </c:pt>
                <c:pt idx="12">
                  <c:v>1125.0683078183299</c:v>
                </c:pt>
                <c:pt idx="13">
                  <c:v>1125.0683078183299</c:v>
                </c:pt>
                <c:pt idx="14">
                  <c:v>1125.0683078183299</c:v>
                </c:pt>
                <c:pt idx="15">
                  <c:v>1125.0683078183299</c:v>
                </c:pt>
                <c:pt idx="16">
                  <c:v>1125.0683078183299</c:v>
                </c:pt>
                <c:pt idx="17">
                  <c:v>1125.0683078183299</c:v>
                </c:pt>
                <c:pt idx="18">
                  <c:v>1125.0683078183299</c:v>
                </c:pt>
                <c:pt idx="19">
                  <c:v>1125.0683078183299</c:v>
                </c:pt>
                <c:pt idx="20">
                  <c:v>1125.0683078183299</c:v>
                </c:pt>
                <c:pt idx="21">
                  <c:v>1125.0683078183299</c:v>
                </c:pt>
                <c:pt idx="22">
                  <c:v>1125.0683078183299</c:v>
                </c:pt>
                <c:pt idx="23">
                  <c:v>1125.0683078183299</c:v>
                </c:pt>
                <c:pt idx="24">
                  <c:v>1125.0683078183299</c:v>
                </c:pt>
              </c:numCache>
            </c:numRef>
          </c:val>
        </c:ser>
        <c:marker val="1"/>
        <c:axId val="79048704"/>
        <c:axId val="79050240"/>
      </c:lineChart>
      <c:catAx>
        <c:axId val="79048704"/>
        <c:scaling>
          <c:orientation val="minMax"/>
        </c:scaling>
        <c:axPos val="b"/>
        <c:majorTickMark val="none"/>
        <c:tickLblPos val="nextTo"/>
        <c:txPr>
          <a:bodyPr rot="-5400000" vert="horz"/>
          <a:lstStyle/>
          <a:p>
            <a:pPr>
              <a:defRPr/>
            </a:pPr>
            <a:endParaRPr lang="en-US"/>
          </a:p>
        </c:txPr>
        <c:crossAx val="79050240"/>
        <c:crosses val="autoZero"/>
        <c:auto val="1"/>
        <c:lblAlgn val="ctr"/>
        <c:lblOffset val="100"/>
      </c:catAx>
      <c:valAx>
        <c:axId val="79050240"/>
        <c:scaling>
          <c:orientation val="minMax"/>
          <c:max val="1200"/>
          <c:min val="950"/>
        </c:scaling>
        <c:axPos val="l"/>
        <c:majorGridlines/>
        <c:title>
          <c:tx>
            <c:rich>
              <a:bodyPr/>
              <a:lstStyle/>
              <a:p>
                <a:pPr>
                  <a:defRPr/>
                </a:pPr>
                <a:r>
                  <a:rPr lang="en-US" sz="1200"/>
                  <a:t>Values</a:t>
                </a:r>
              </a:p>
            </c:rich>
          </c:tx>
          <c:layout/>
        </c:title>
        <c:numFmt formatCode="General" sourceLinked="0"/>
        <c:majorTickMark val="none"/>
        <c:tickLblPos val="nextTo"/>
        <c:crossAx val="79048704"/>
        <c:crosses val="autoZero"/>
        <c:crossBetween val="between"/>
      </c:valAx>
      <c:spPr>
        <a:solidFill>
          <a:schemeClr val="tx1">
            <a:lumMod val="95000"/>
            <a:lumOff val="5000"/>
          </a:schemeClr>
        </a:solidFill>
      </c:spPr>
    </c:plotArea>
    <c:legend>
      <c:legendPos val="r"/>
      <c:layout/>
      <c:txPr>
        <a:bodyPr/>
        <a:lstStyle/>
        <a:p>
          <a:pPr>
            <a:defRPr sz="1200" b="1" i="0" baseline="0"/>
          </a:pPr>
          <a:endParaRPr lang="en-US"/>
        </a:p>
      </c:txPr>
    </c:legend>
    <c:plotVisOnly val="1"/>
    <c:dispBlanksAs val="gap"/>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marker>
            <c:symbol val="none"/>
          </c:marker>
          <c:trendline>
            <c:trendlineType val="power"/>
            <c:dispRSqr val="1"/>
            <c:dispEq val="1"/>
            <c:trendlineLbl>
              <c:layout>
                <c:manualLayout>
                  <c:x val="-1.7413604549431323E-2"/>
                  <c:y val="-0.5012933799941669"/>
                </c:manualLayout>
              </c:layout>
              <c:numFmt formatCode="General" sourceLinked="0"/>
            </c:trendlineLbl>
          </c:trendline>
          <c:xVal>
            <c:numRef>
              <c:f>'Example 5'!$L$2:$L$26</c:f>
              <c:numCache>
                <c:formatCode>##0.0E+0</c:formatCode>
                <c:ptCount val="25"/>
                <c:pt idx="0">
                  <c:v>7.6142131979695434E-3</c:v>
                </c:pt>
                <c:pt idx="1">
                  <c:v>7.6271186440677969E-3</c:v>
                </c:pt>
                <c:pt idx="2">
                  <c:v>7.819287576020852E-3</c:v>
                </c:pt>
                <c:pt idx="3">
                  <c:v>7.8260869565217397E-3</c:v>
                </c:pt>
                <c:pt idx="4">
                  <c:v>8.0717488789237672E-3</c:v>
                </c:pt>
                <c:pt idx="5">
                  <c:v>8.0789946140035901E-3</c:v>
                </c:pt>
                <c:pt idx="6">
                  <c:v>8.0862533692722376E-3</c:v>
                </c:pt>
                <c:pt idx="7">
                  <c:v>8.1669691470054439E-3</c:v>
                </c:pt>
                <c:pt idx="8">
                  <c:v>8.1743869209809257E-3</c:v>
                </c:pt>
                <c:pt idx="9">
                  <c:v>8.1818181818181825E-3</c:v>
                </c:pt>
                <c:pt idx="10">
                  <c:v>8.3333333333333332E-3</c:v>
                </c:pt>
                <c:pt idx="11">
                  <c:v>8.5714285714285719E-3</c:v>
                </c:pt>
                <c:pt idx="12">
                  <c:v>8.8062622309197647E-3</c:v>
                </c:pt>
                <c:pt idx="13">
                  <c:v>8.8148873653281102E-3</c:v>
                </c:pt>
                <c:pt idx="14">
                  <c:v>8.8235294117647058E-3</c:v>
                </c:pt>
                <c:pt idx="15">
                  <c:v>8.9730807577268201E-3</c:v>
                </c:pt>
                <c:pt idx="16">
                  <c:v>8.9820359281437123E-3</c:v>
                </c:pt>
                <c:pt idx="17">
                  <c:v>8.9910089910089919E-3</c:v>
                </c:pt>
                <c:pt idx="18">
                  <c:v>8.9999999999999993E-3</c:v>
                </c:pt>
                <c:pt idx="19">
                  <c:v>9.0090090090090089E-3</c:v>
                </c:pt>
                <c:pt idx="20">
                  <c:v>9.0452261306532659E-3</c:v>
                </c:pt>
                <c:pt idx="21">
                  <c:v>9.0817356205852677E-3</c:v>
                </c:pt>
                <c:pt idx="22">
                  <c:v>9.0909090909090905E-3</c:v>
                </c:pt>
                <c:pt idx="23">
                  <c:v>9.2307692307692316E-3</c:v>
                </c:pt>
                <c:pt idx="24">
                  <c:v>9.2783505154639175E-3</c:v>
                </c:pt>
              </c:numCache>
            </c:numRef>
          </c:xVal>
          <c:yVal>
            <c:numRef>
              <c:f>'Example 5'!$M$2:$M$26</c:f>
              <c:numCache>
                <c:formatCode>0.0</c:formatCode>
                <c:ptCount val="25"/>
                <c:pt idx="0">
                  <c:v>1182</c:v>
                </c:pt>
                <c:pt idx="1">
                  <c:v>1180</c:v>
                </c:pt>
                <c:pt idx="2">
                  <c:v>1151</c:v>
                </c:pt>
                <c:pt idx="3">
                  <c:v>1150</c:v>
                </c:pt>
                <c:pt idx="4">
                  <c:v>1115</c:v>
                </c:pt>
                <c:pt idx="5">
                  <c:v>1114</c:v>
                </c:pt>
                <c:pt idx="6">
                  <c:v>1113</c:v>
                </c:pt>
                <c:pt idx="7">
                  <c:v>1102</c:v>
                </c:pt>
                <c:pt idx="8">
                  <c:v>1101</c:v>
                </c:pt>
                <c:pt idx="9">
                  <c:v>1100</c:v>
                </c:pt>
                <c:pt idx="10">
                  <c:v>1080</c:v>
                </c:pt>
                <c:pt idx="11">
                  <c:v>1050</c:v>
                </c:pt>
                <c:pt idx="12">
                  <c:v>1022</c:v>
                </c:pt>
                <c:pt idx="13">
                  <c:v>1021</c:v>
                </c:pt>
                <c:pt idx="14">
                  <c:v>1020</c:v>
                </c:pt>
                <c:pt idx="15">
                  <c:v>1003</c:v>
                </c:pt>
                <c:pt idx="16">
                  <c:v>1002</c:v>
                </c:pt>
                <c:pt idx="17">
                  <c:v>1001</c:v>
                </c:pt>
                <c:pt idx="18">
                  <c:v>1000</c:v>
                </c:pt>
                <c:pt idx="19">
                  <c:v>999</c:v>
                </c:pt>
                <c:pt idx="20">
                  <c:v>995</c:v>
                </c:pt>
                <c:pt idx="21">
                  <c:v>991</c:v>
                </c:pt>
                <c:pt idx="22">
                  <c:v>990</c:v>
                </c:pt>
                <c:pt idx="23">
                  <c:v>975</c:v>
                </c:pt>
                <c:pt idx="24">
                  <c:v>970</c:v>
                </c:pt>
              </c:numCache>
            </c:numRef>
          </c:yVal>
        </c:ser>
        <c:axId val="79655296"/>
        <c:axId val="79656832"/>
      </c:scatterChart>
      <c:valAx>
        <c:axId val="79655296"/>
        <c:scaling>
          <c:orientation val="minMax"/>
          <c:max val="9.5000000000000067E-3"/>
          <c:min val="7.5000000000000075E-3"/>
        </c:scaling>
        <c:axPos val="b"/>
        <c:numFmt formatCode="##0.0E+0" sourceLinked="1"/>
        <c:minorTickMark val="out"/>
        <c:tickLblPos val="low"/>
        <c:crossAx val="79656832"/>
        <c:crosses val="autoZero"/>
        <c:crossBetween val="midCat"/>
      </c:valAx>
      <c:valAx>
        <c:axId val="79656832"/>
        <c:scaling>
          <c:orientation val="minMax"/>
          <c:max val="1200"/>
          <c:min val="900"/>
        </c:scaling>
        <c:axPos val="l"/>
        <c:majorGridlines/>
        <c:numFmt formatCode="0.0" sourceLinked="1"/>
        <c:minorTickMark val="out"/>
        <c:tickLblPos val="low"/>
        <c:crossAx val="79655296"/>
        <c:crosses val="autoZero"/>
        <c:crossBetween val="midCat"/>
      </c:valAx>
    </c:plotArea>
    <c:legend>
      <c:legendPos val="r"/>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Histogram</a:t>
            </a:r>
          </a:p>
        </c:rich>
      </c:tx>
      <c:layout/>
    </c:title>
    <c:plotArea>
      <c:layout/>
      <c:barChart>
        <c:barDir val="col"/>
        <c:grouping val="clustered"/>
        <c:ser>
          <c:idx val="0"/>
          <c:order val="0"/>
          <c:tx>
            <c:v>Frequency</c:v>
          </c:tx>
          <c:cat>
            <c:strRef>
              <c:f>Sheet1!$A$2:$A$7</c:f>
              <c:strCache>
                <c:ptCount val="6"/>
                <c:pt idx="0">
                  <c:v>927.1</c:v>
                </c:pt>
                <c:pt idx="1">
                  <c:v>992.1</c:v>
                </c:pt>
                <c:pt idx="2">
                  <c:v>1057.1</c:v>
                </c:pt>
                <c:pt idx="3">
                  <c:v>1122.1</c:v>
                </c:pt>
                <c:pt idx="4">
                  <c:v>1187.1</c:v>
                </c:pt>
                <c:pt idx="5">
                  <c:v>More</c:v>
                </c:pt>
              </c:strCache>
            </c:strRef>
          </c:cat>
          <c:val>
            <c:numRef>
              <c:f>Sheet1!$B$2:$B$7</c:f>
              <c:numCache>
                <c:formatCode>General</c:formatCode>
                <c:ptCount val="6"/>
                <c:pt idx="0">
                  <c:v>0</c:v>
                </c:pt>
                <c:pt idx="1">
                  <c:v>4</c:v>
                </c:pt>
                <c:pt idx="2">
                  <c:v>10</c:v>
                </c:pt>
                <c:pt idx="3">
                  <c:v>7</c:v>
                </c:pt>
                <c:pt idx="4">
                  <c:v>4</c:v>
                </c:pt>
                <c:pt idx="5">
                  <c:v>0</c:v>
                </c:pt>
              </c:numCache>
            </c:numRef>
          </c:val>
        </c:ser>
        <c:axId val="79617024"/>
        <c:axId val="79828096"/>
      </c:barChart>
      <c:catAx>
        <c:axId val="79617024"/>
        <c:scaling>
          <c:orientation val="minMax"/>
        </c:scaling>
        <c:axPos val="b"/>
        <c:title>
          <c:tx>
            <c:rich>
              <a:bodyPr/>
              <a:lstStyle/>
              <a:p>
                <a:pPr>
                  <a:defRPr/>
                </a:pPr>
                <a:r>
                  <a:rPr lang="en-US"/>
                  <a:t>Bin</a:t>
                </a:r>
              </a:p>
            </c:rich>
          </c:tx>
          <c:layout/>
        </c:title>
        <c:tickLblPos val="nextTo"/>
        <c:crossAx val="79828096"/>
        <c:crosses val="autoZero"/>
        <c:auto val="1"/>
        <c:lblAlgn val="ctr"/>
        <c:lblOffset val="100"/>
      </c:catAx>
      <c:valAx>
        <c:axId val="79828096"/>
        <c:scaling>
          <c:orientation val="minMax"/>
        </c:scaling>
        <c:axPos val="l"/>
        <c:title>
          <c:tx>
            <c:rich>
              <a:bodyPr/>
              <a:lstStyle/>
              <a:p>
                <a:pPr>
                  <a:defRPr/>
                </a:pPr>
                <a:r>
                  <a:rPr lang="en-US"/>
                  <a:t>Frequency</a:t>
                </a:r>
              </a:p>
            </c:rich>
          </c:tx>
          <c:layout/>
        </c:title>
        <c:numFmt formatCode="General" sourceLinked="1"/>
        <c:tickLblPos val="nextTo"/>
        <c:crossAx val="79617024"/>
        <c:crosses val="autoZero"/>
        <c:crossBetween val="between"/>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3</xdr:col>
      <xdr:colOff>9525</xdr:colOff>
      <xdr:row>0</xdr:row>
      <xdr:rowOff>190499</xdr:rowOff>
    </xdr:from>
    <xdr:ext cx="2428875" cy="1076326"/>
    <xdr:sp macro="" textlink="">
      <xdr:nvSpPr>
        <xdr:cNvPr id="2" name="TextBox 1"/>
        <xdr:cNvSpPr txBox="1"/>
      </xdr:nvSpPr>
      <xdr:spPr>
        <a:xfrm>
          <a:off x="1533525" y="190499"/>
          <a:ext cx="2428875" cy="1076326"/>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25 Resistors were measured.  In this example determine the Average, Minimum, Maximum and Standard Deviation of the 25 samples.</a:t>
          </a:r>
        </a:p>
      </xdr:txBody>
    </xdr:sp>
    <xdr:clientData/>
  </xdr:oneCellAnchor>
  <xdr:oneCellAnchor>
    <xdr:from>
      <xdr:col>3</xdr:col>
      <xdr:colOff>9525</xdr:colOff>
      <xdr:row>18</xdr:row>
      <xdr:rowOff>190499</xdr:rowOff>
    </xdr:from>
    <xdr:ext cx="2428875" cy="1571626"/>
    <xdr:sp macro="" textlink="">
      <xdr:nvSpPr>
        <xdr:cNvPr id="3" name="TextBox 2"/>
        <xdr:cNvSpPr txBox="1"/>
      </xdr:nvSpPr>
      <xdr:spPr>
        <a:xfrm>
          <a:off x="1533525" y="3619499"/>
          <a:ext cx="2428875" cy="1571626"/>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Note</a:t>
          </a:r>
          <a:r>
            <a:rPr lang="en-US" sz="1200" baseline="0">
              <a:latin typeface="+mn-lt"/>
            </a:rPr>
            <a:t> the syntax of the calcualtion for cells B26 to B29.  These calculations </a:t>
          </a:r>
          <a:r>
            <a:rPr lang="en-US" sz="1100">
              <a:solidFill>
                <a:schemeClr val="tx1"/>
              </a:solidFill>
              <a:latin typeface="+mn-lt"/>
              <a:ea typeface="+mn-ea"/>
              <a:cs typeface="+mn-cs"/>
            </a:rPr>
            <a:t>determine the </a:t>
          </a:r>
        </a:p>
        <a:p>
          <a:r>
            <a:rPr lang="en-US" sz="1100">
              <a:solidFill>
                <a:schemeClr val="tx1"/>
              </a:solidFill>
              <a:latin typeface="+mn-lt"/>
              <a:ea typeface="+mn-ea"/>
              <a:cs typeface="+mn-cs"/>
            </a:rPr>
            <a:t>Average = AVERAGE(B$1:B$25)</a:t>
          </a:r>
        </a:p>
        <a:p>
          <a:r>
            <a:rPr lang="en-US" sz="1100">
              <a:solidFill>
                <a:schemeClr val="tx1"/>
              </a:solidFill>
              <a:latin typeface="+mn-lt"/>
              <a:ea typeface="+mn-ea"/>
              <a:cs typeface="+mn-cs"/>
            </a:rPr>
            <a:t>Minimum = MIN(B$1:B$25)</a:t>
          </a:r>
        </a:p>
        <a:p>
          <a:r>
            <a:rPr lang="en-US" sz="1100">
              <a:solidFill>
                <a:schemeClr val="tx1"/>
              </a:solidFill>
              <a:latin typeface="+mn-lt"/>
              <a:ea typeface="+mn-ea"/>
              <a:cs typeface="+mn-cs"/>
            </a:rPr>
            <a:t>Maximum =MAX(B$1:B$25) </a:t>
          </a:r>
        </a:p>
        <a:p>
          <a:r>
            <a:rPr lang="en-US" sz="1100">
              <a:solidFill>
                <a:schemeClr val="tx1"/>
              </a:solidFill>
              <a:latin typeface="+mn-lt"/>
              <a:ea typeface="+mn-ea"/>
              <a:cs typeface="+mn-cs"/>
            </a:rPr>
            <a:t>Standard Deviation =STDEV(B$1:B$25) of the 25 samples.</a:t>
          </a:r>
          <a:endParaRPr lang="en-US" sz="1200">
            <a:latin typeface="+mn-l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28574</xdr:colOff>
      <xdr:row>0</xdr:row>
      <xdr:rowOff>152400</xdr:rowOff>
    </xdr:from>
    <xdr:to>
      <xdr:col>22</xdr:col>
      <xdr:colOff>38099</xdr:colOff>
      <xdr:row>22</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304800</xdr:colOff>
      <xdr:row>1</xdr:row>
      <xdr:rowOff>0</xdr:rowOff>
    </xdr:from>
    <xdr:ext cx="2428875" cy="1266826"/>
    <xdr:sp macro="" textlink="">
      <xdr:nvSpPr>
        <xdr:cNvPr id="4" name="TextBox 3"/>
        <xdr:cNvSpPr txBox="1"/>
      </xdr:nvSpPr>
      <xdr:spPr>
        <a:xfrm>
          <a:off x="3038475" y="190500"/>
          <a:ext cx="2428875" cy="1266826"/>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To</a:t>
          </a:r>
          <a:r>
            <a:rPr lang="en-US" sz="1200" baseline="0">
              <a:latin typeface="+mn-lt"/>
            </a:rPr>
            <a:t> plot and compare the resistance of the 25 resistors: Min, Max, </a:t>
          </a:r>
        </a:p>
        <a:p>
          <a:r>
            <a:rPr lang="en-US" sz="1200" baseline="0">
              <a:latin typeface="+mn-lt"/>
            </a:rPr>
            <a:t>Ave-</a:t>
          </a:r>
          <a:r>
            <a:rPr lang="en-US" sz="1200" baseline="0">
              <a:latin typeface="Symbol" pitchFamily="18" charset="2"/>
            </a:rPr>
            <a:t>s</a:t>
          </a:r>
          <a:r>
            <a:rPr lang="en-US" sz="1200" baseline="0">
              <a:latin typeface="+mn-lt"/>
            </a:rPr>
            <a:t> and Ave+</a:t>
          </a:r>
          <a:r>
            <a:rPr lang="en-US" sz="1200" baseline="0">
              <a:latin typeface="Symbol" pitchFamily="18" charset="2"/>
            </a:rPr>
            <a:t>s</a:t>
          </a:r>
          <a:r>
            <a:rPr lang="en-US" sz="1200" baseline="0">
              <a:latin typeface="+mn-lt"/>
            </a:rPr>
            <a:t> columns are created. "</a:t>
          </a:r>
          <a:r>
            <a:rPr lang="en-US" sz="1200" baseline="0">
              <a:latin typeface="Symbol" pitchFamily="18" charset="2"/>
            </a:rPr>
            <a:t>s</a:t>
          </a:r>
          <a:r>
            <a:rPr lang="en-US" sz="1200" baseline="0">
              <a:latin typeface="+mn-lt"/>
            </a:rPr>
            <a:t>" is equal to the Standard Deviation of the sample resostors.</a:t>
          </a:r>
          <a:endParaRPr lang="en-US" sz="1200">
            <a:latin typeface="+mn-lt"/>
          </a:endParaRPr>
        </a:p>
      </xdr:txBody>
    </xdr:sp>
    <xdr:clientData/>
  </xdr:oneCellAnchor>
  <xdr:oneCellAnchor>
    <xdr:from>
      <xdr:col>6</xdr:col>
      <xdr:colOff>285750</xdr:colOff>
      <xdr:row>8</xdr:row>
      <xdr:rowOff>47625</xdr:rowOff>
    </xdr:from>
    <xdr:ext cx="2428875" cy="1266826"/>
    <xdr:sp macro="" textlink="">
      <xdr:nvSpPr>
        <xdr:cNvPr id="5" name="TextBox 4"/>
        <xdr:cNvSpPr txBox="1"/>
      </xdr:nvSpPr>
      <xdr:spPr>
        <a:xfrm>
          <a:off x="3019425" y="1571625"/>
          <a:ext cx="2428875" cy="1266826"/>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Lables are added to each column.</a:t>
          </a:r>
          <a:r>
            <a:rPr lang="en-US" sz="1200" baseline="0">
              <a:latin typeface="+mn-lt"/>
            </a:rPr>
            <a:t>  </a:t>
          </a:r>
          <a:r>
            <a:rPr lang="en-US" sz="1100" baseline="0">
              <a:solidFill>
                <a:schemeClr val="tx1"/>
              </a:solidFill>
              <a:latin typeface="+mn-lt"/>
              <a:ea typeface="+mn-ea"/>
              <a:cs typeface="+mn-cs"/>
            </a:rPr>
            <a:t>Ave-</a:t>
          </a:r>
          <a:r>
            <a:rPr lang="en-US" sz="1100" baseline="0">
              <a:solidFill>
                <a:schemeClr val="tx1"/>
              </a:solidFill>
              <a:latin typeface="Symbol" pitchFamily="18" charset="2"/>
              <a:ea typeface="+mn-ea"/>
              <a:cs typeface="+mn-cs"/>
            </a:rPr>
            <a:t>s </a:t>
          </a:r>
          <a:r>
            <a:rPr lang="en-US" sz="1100" baseline="0">
              <a:solidFill>
                <a:schemeClr val="tx1"/>
              </a:solidFill>
              <a:latin typeface="+mn-lt"/>
              <a:ea typeface="+mn-ea"/>
              <a:cs typeface="+mn-cs"/>
            </a:rPr>
            <a:t>is equal to =$B$27-$B$30 where $B$27 is equal to the average value and $B$30 is equal to the Standard Deviation.  Likewise Ave+</a:t>
          </a:r>
          <a:r>
            <a:rPr lang="en-US" sz="1100" baseline="0">
              <a:solidFill>
                <a:schemeClr val="tx1"/>
              </a:solidFill>
              <a:latin typeface="Symbol" pitchFamily="18" charset="2"/>
              <a:ea typeface="+mn-ea"/>
              <a:cs typeface="+mn-cs"/>
            </a:rPr>
            <a:t>s</a:t>
          </a:r>
          <a:r>
            <a:rPr lang="en-US" sz="1100" baseline="0">
              <a:solidFill>
                <a:schemeClr val="tx1"/>
              </a:solidFill>
              <a:latin typeface="+mn-lt"/>
              <a:ea typeface="+mn-ea"/>
              <a:cs typeface="+mn-cs"/>
            </a:rPr>
            <a:t> is equal to $B$27+$B$30.</a:t>
          </a:r>
          <a:endParaRPr lang="en-US" sz="1200">
            <a:latin typeface="+mn-lt"/>
          </a:endParaRPr>
        </a:p>
      </xdr:txBody>
    </xdr:sp>
    <xdr:clientData/>
  </xdr:oneCellAnchor>
  <xdr:oneCellAnchor>
    <xdr:from>
      <xdr:col>6</xdr:col>
      <xdr:colOff>276225</xdr:colOff>
      <xdr:row>15</xdr:row>
      <xdr:rowOff>57150</xdr:rowOff>
    </xdr:from>
    <xdr:ext cx="2428875" cy="1266826"/>
    <xdr:sp macro="" textlink="">
      <xdr:nvSpPr>
        <xdr:cNvPr id="6" name="TextBox 5"/>
        <xdr:cNvSpPr txBox="1"/>
      </xdr:nvSpPr>
      <xdr:spPr>
        <a:xfrm>
          <a:off x="3009900" y="2914650"/>
          <a:ext cx="2428875" cy="1266826"/>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A line graph is plotted</a:t>
          </a:r>
          <a:r>
            <a:rPr lang="en-US" sz="1200" baseline="0">
              <a:latin typeface="+mn-lt"/>
            </a:rPr>
            <a:t> and labelled.  The plot shows that some of the samples exceed the ±</a:t>
          </a:r>
          <a:r>
            <a:rPr lang="en-US" sz="1200">
              <a:latin typeface="+mn-lt"/>
            </a:rPr>
            <a:t> </a:t>
          </a:r>
          <a:r>
            <a:rPr lang="en-US" sz="1100" baseline="0">
              <a:solidFill>
                <a:schemeClr val="tx1"/>
              </a:solidFill>
              <a:latin typeface="Symbol" pitchFamily="18" charset="2"/>
              <a:ea typeface="+mn-ea"/>
              <a:cs typeface="+mn-cs"/>
            </a:rPr>
            <a:t>s</a:t>
          </a:r>
          <a:r>
            <a:rPr lang="en-US" sz="1100" baseline="0">
              <a:solidFill>
                <a:schemeClr val="tx1"/>
              </a:solidFill>
              <a:latin typeface="+mn-lt"/>
              <a:ea typeface="+mn-ea"/>
              <a:cs typeface="+mn-cs"/>
            </a:rPr>
            <a:t> limit. </a:t>
          </a:r>
          <a:endParaRPr lang="en-US" sz="1200">
            <a:latin typeface="+mn-l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0</xdr:colOff>
      <xdr:row>1</xdr:row>
      <xdr:rowOff>9524</xdr:rowOff>
    </xdr:from>
    <xdr:ext cx="2428875" cy="1704975"/>
    <xdr:sp macro="" textlink="">
      <xdr:nvSpPr>
        <xdr:cNvPr id="2" name="TextBox 1"/>
        <xdr:cNvSpPr txBox="1"/>
      </xdr:nvSpPr>
      <xdr:spPr>
        <a:xfrm>
          <a:off x="6610350" y="581024"/>
          <a:ext cx="2428875" cy="1704975"/>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Next, determine whether any</a:t>
          </a:r>
          <a:r>
            <a:rPr lang="en-US" sz="1200" baseline="0">
              <a:latin typeface="+mn-lt"/>
            </a:rPr>
            <a:t> of the resistors exceed 4% of the average resistance value.  To do this you should first calculate a -4% and +4% range around the average value.  In this example the 4% range can easily be changed by modifying the F1 cell.</a:t>
          </a:r>
          <a:endParaRPr lang="en-US" sz="1200">
            <a:latin typeface="+mn-lt"/>
          </a:endParaRPr>
        </a:p>
      </xdr:txBody>
    </xdr:sp>
    <xdr:clientData/>
  </xdr:oneCellAnchor>
  <xdr:oneCellAnchor>
    <xdr:from>
      <xdr:col>15</xdr:col>
      <xdr:colOff>0</xdr:colOff>
      <xdr:row>11</xdr:row>
      <xdr:rowOff>9524</xdr:rowOff>
    </xdr:from>
    <xdr:ext cx="2428875" cy="2857501"/>
    <xdr:sp macro="" textlink="">
      <xdr:nvSpPr>
        <xdr:cNvPr id="3" name="TextBox 2"/>
        <xdr:cNvSpPr txBox="1"/>
      </xdr:nvSpPr>
      <xdr:spPr>
        <a:xfrm>
          <a:off x="6610350" y="2486024"/>
          <a:ext cx="2428875" cy="2857501"/>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Next,</a:t>
          </a:r>
          <a:r>
            <a:rPr lang="en-US" sz="1200" baseline="0">
              <a:latin typeface="+mn-lt"/>
            </a:rPr>
            <a:t> compare the sample value to the lower limit using "IF" statements</a:t>
          </a:r>
        </a:p>
        <a:p>
          <a:r>
            <a:rPr lang="en-US" sz="1200" baseline="0">
              <a:latin typeface="+mn-lt"/>
            </a:rPr>
            <a:t>=IF(B2&lt;$H$1,"no","maybe")</a:t>
          </a:r>
        </a:p>
        <a:p>
          <a:r>
            <a:rPr lang="en-US" sz="1200" baseline="0">
              <a:latin typeface="+mn-lt"/>
            </a:rPr>
            <a:t>If the value is less than the lower limit the part fails to meet the minimum limit and the answer to the if statement is "no".  However, if the the if statement is true, i.e. the sample value is above the lower limit then the answer to the if statement is "maybe".  The answer is maybe becasue we still need to see if the sample value is less than the upper limit.</a:t>
          </a:r>
          <a:endParaRPr lang="en-US" sz="1200">
            <a:latin typeface="+mn-lt"/>
          </a:endParaRPr>
        </a:p>
      </xdr:txBody>
    </xdr:sp>
    <xdr:clientData/>
  </xdr:oneCellAnchor>
  <xdr:oneCellAnchor>
    <xdr:from>
      <xdr:col>20</xdr:col>
      <xdr:colOff>0</xdr:colOff>
      <xdr:row>0</xdr:row>
      <xdr:rowOff>571499</xdr:rowOff>
    </xdr:from>
    <xdr:ext cx="2428875" cy="3429001"/>
    <xdr:sp macro="" textlink="">
      <xdr:nvSpPr>
        <xdr:cNvPr id="4" name="TextBox 3"/>
        <xdr:cNvSpPr txBox="1"/>
      </xdr:nvSpPr>
      <xdr:spPr>
        <a:xfrm>
          <a:off x="8801100" y="571499"/>
          <a:ext cx="2428875" cy="3429001"/>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The same process is used for the upper limits for each sample value</a:t>
          </a:r>
          <a:r>
            <a:rPr lang="en-US" sz="1200" baseline="0">
              <a:latin typeface="+mn-lt"/>
            </a:rPr>
            <a:t> but this time the if statement used is =IF(B2&gt;$J$1,"no","maybe")</a:t>
          </a:r>
        </a:p>
        <a:p>
          <a:r>
            <a:rPr lang="en-US" sz="1200" baseline="0">
              <a:latin typeface="+mn-lt"/>
            </a:rPr>
            <a:t>If the sample value is greater than the upper limit the </a:t>
          </a:r>
          <a:r>
            <a:rPr lang="en-US" sz="1100" baseline="0">
              <a:solidFill>
                <a:schemeClr val="tx1"/>
              </a:solidFill>
              <a:latin typeface="+mn-lt"/>
              <a:ea typeface="+mn-ea"/>
              <a:cs typeface="+mn-cs"/>
            </a:rPr>
            <a:t>part fails to meet the maximum limit and the answer to the if statement is "no". However, if the the if statement is true, i.e. the sample value is smaller than the upper limit then the answer to the if statement is again "maybe".  If solution to both of the if statements for the upper and lower limit comparisons then the part is within 4% of the average sample value.  Another if statement is used to see if the two limit checks are both "maybe"</a:t>
          </a:r>
          <a:endParaRPr lang="en-US" sz="1200">
            <a:latin typeface="+mn-lt"/>
          </a:endParaRPr>
        </a:p>
      </xdr:txBody>
    </xdr:sp>
    <xdr:clientData/>
  </xdr:oneCellAnchor>
  <xdr:oneCellAnchor>
    <xdr:from>
      <xdr:col>19</xdr:col>
      <xdr:colOff>161925</xdr:colOff>
      <xdr:row>19</xdr:row>
      <xdr:rowOff>161924</xdr:rowOff>
    </xdr:from>
    <xdr:ext cx="2428875" cy="1162051"/>
    <xdr:sp macro="" textlink="">
      <xdr:nvSpPr>
        <xdr:cNvPr id="5" name="TextBox 4"/>
        <xdr:cNvSpPr txBox="1"/>
      </xdr:nvSpPr>
      <xdr:spPr>
        <a:xfrm>
          <a:off x="8782050" y="4162424"/>
          <a:ext cx="2428875" cy="1162051"/>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Conditional formatting</a:t>
          </a:r>
          <a:r>
            <a:rPr lang="en-US" sz="1200" baseline="0">
              <a:latin typeface="+mn-lt"/>
            </a:rPr>
            <a:t> is used to change the color of the cell and text if the part is "OK" to use, i.e. withing 4% of the calcuated average value.</a:t>
          </a:r>
          <a:endParaRPr lang="en-US" sz="1200">
            <a:latin typeface="+mn-l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600075</xdr:colOff>
      <xdr:row>0</xdr:row>
      <xdr:rowOff>171449</xdr:rowOff>
    </xdr:from>
    <xdr:ext cx="2447925" cy="2695575"/>
    <xdr:sp macro="" textlink="">
      <xdr:nvSpPr>
        <xdr:cNvPr id="2" name="TextBox 1"/>
        <xdr:cNvSpPr txBox="1"/>
      </xdr:nvSpPr>
      <xdr:spPr>
        <a:xfrm>
          <a:off x="2152650" y="171449"/>
          <a:ext cx="2447925" cy="2695575"/>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A VLOOKUP function</a:t>
          </a:r>
          <a:r>
            <a:rPr lang="en-US" sz="1200" baseline="0">
              <a:latin typeface="+mn-lt"/>
            </a:rPr>
            <a:t> can be used to "find" a particular sample that is equal to a particual value.  In this case the sample value that is equal to 1180.0 is determined to be sample 8.  Cell D1 is equal to</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latin typeface="+mn-lt"/>
              <a:ea typeface="+mn-ea"/>
              <a:cs typeface="+mn-cs"/>
            </a:rPr>
            <a:t>=VLOOKUP(C1,A2:B26,2,FALSE)</a:t>
          </a:r>
          <a:endParaRPr lang="en-US" sz="1100">
            <a:solidFill>
              <a:schemeClr val="tx1"/>
            </a:solidFill>
            <a:latin typeface="+mn-lt"/>
            <a:ea typeface="+mn-ea"/>
            <a:cs typeface="+mn-cs"/>
          </a:endParaRPr>
        </a:p>
        <a:p>
          <a:r>
            <a:rPr lang="en-US" sz="1200" baseline="0">
              <a:latin typeface="+mn-lt"/>
            </a:rPr>
            <a:t>The C1 cell defines the sample value to be found, A2:B26 is the range and "2" is the comlum that needs to be reported back.  The "FALSE" means that the value should be equal to exactly the value being looked for.</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9525</xdr:colOff>
      <xdr:row>2</xdr:row>
      <xdr:rowOff>0</xdr:rowOff>
    </xdr:from>
    <xdr:ext cx="2428875" cy="1038225"/>
    <xdr:sp macro="" textlink="">
      <xdr:nvSpPr>
        <xdr:cNvPr id="2" name="TextBox 1"/>
        <xdr:cNvSpPr txBox="1"/>
      </xdr:nvSpPr>
      <xdr:spPr>
        <a:xfrm>
          <a:off x="2162175" y="381000"/>
          <a:ext cx="2428875" cy="1038225"/>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Next, we will create a current for each resistance value</a:t>
          </a:r>
          <a:r>
            <a:rPr lang="en-US" sz="1200" baseline="0">
              <a:latin typeface="+mn-lt"/>
            </a:rPr>
            <a:t> by using Ohms Law.  To evaluate this relationship we will need to sort the data and plot it as a scatter plot. </a:t>
          </a:r>
          <a:endParaRPr lang="en-US" sz="1200">
            <a:latin typeface="+mn-lt"/>
          </a:endParaRPr>
        </a:p>
      </xdr:txBody>
    </xdr:sp>
    <xdr:clientData/>
  </xdr:oneCellAnchor>
  <xdr:oneCellAnchor>
    <xdr:from>
      <xdr:col>5</xdr:col>
      <xdr:colOff>9525</xdr:colOff>
      <xdr:row>8</xdr:row>
      <xdr:rowOff>28576</xdr:rowOff>
    </xdr:from>
    <xdr:ext cx="2428875" cy="685800"/>
    <xdr:sp macro="" textlink="">
      <xdr:nvSpPr>
        <xdr:cNvPr id="3" name="TextBox 2"/>
        <xdr:cNvSpPr txBox="1"/>
      </xdr:nvSpPr>
      <xdr:spPr>
        <a:xfrm>
          <a:off x="2162175" y="1552576"/>
          <a:ext cx="2428875" cy="685800"/>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A custom</a:t>
          </a:r>
          <a:r>
            <a:rPr lang="en-US" sz="1200" baseline="0">
              <a:latin typeface="+mn-lt"/>
            </a:rPr>
            <a:t> format ##0.0E+0 is used for current that expresses the answer in engineering notation.</a:t>
          </a:r>
          <a:endParaRPr lang="en-US" sz="1200">
            <a:latin typeface="+mn-lt"/>
          </a:endParaRPr>
        </a:p>
      </xdr:txBody>
    </xdr:sp>
    <xdr:clientData/>
  </xdr:oneCellAnchor>
  <xdr:oneCellAnchor>
    <xdr:from>
      <xdr:col>5</xdr:col>
      <xdr:colOff>0</xdr:colOff>
      <xdr:row>12</xdr:row>
      <xdr:rowOff>95251</xdr:rowOff>
    </xdr:from>
    <xdr:ext cx="2428875" cy="1238249"/>
    <xdr:sp macro="" textlink="">
      <xdr:nvSpPr>
        <xdr:cNvPr id="4" name="TextBox 3"/>
        <xdr:cNvSpPr txBox="1"/>
      </xdr:nvSpPr>
      <xdr:spPr>
        <a:xfrm>
          <a:off x="2152650" y="2381251"/>
          <a:ext cx="2428875" cy="1238249"/>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A Data Sort is used to rearrange</a:t>
          </a:r>
          <a:r>
            <a:rPr lang="en-US" sz="1200" baseline="0">
              <a:latin typeface="+mn-lt"/>
            </a:rPr>
            <a:t> the sample data from the smallest current to the largest, so a data sort is done on column L and columns K and M get rearranged based on the sort.</a:t>
          </a:r>
          <a:endParaRPr lang="en-US" sz="1200">
            <a:latin typeface="+mn-lt"/>
          </a:endParaRPr>
        </a:p>
      </xdr:txBody>
    </xdr:sp>
    <xdr:clientData/>
  </xdr:oneCellAnchor>
  <xdr:twoCellAnchor>
    <xdr:from>
      <xdr:col>14</xdr:col>
      <xdr:colOff>4762</xdr:colOff>
      <xdr:row>1</xdr:row>
      <xdr:rowOff>19050</xdr:rowOff>
    </xdr:from>
    <xdr:to>
      <xdr:col>21</xdr:col>
      <xdr:colOff>309562</xdr:colOff>
      <xdr:row>15</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0</xdr:colOff>
      <xdr:row>16</xdr:row>
      <xdr:rowOff>1</xdr:rowOff>
    </xdr:from>
    <xdr:ext cx="2428875" cy="1523999"/>
    <xdr:sp macro="" textlink="">
      <xdr:nvSpPr>
        <xdr:cNvPr id="6" name="TextBox 5"/>
        <xdr:cNvSpPr txBox="1"/>
      </xdr:nvSpPr>
      <xdr:spPr>
        <a:xfrm>
          <a:off x="7096125" y="3048001"/>
          <a:ext cx="2428875" cy="1523999"/>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Next, plot the</a:t>
          </a:r>
          <a:r>
            <a:rPr lang="en-US" sz="1200" baseline="0">
              <a:latin typeface="+mn-lt"/>
            </a:rPr>
            <a:t> data as a "scatter plot" with the current as the X data and resistance as the Y data.  A curve fit (trendline) can be added and the "equation" and "R-squared" value can be determined and placed on the plot.</a:t>
          </a:r>
          <a:endParaRPr lang="en-US" sz="1200">
            <a:latin typeface="+mn-lt"/>
          </a:endParaRPr>
        </a:p>
      </xdr:txBody>
    </xdr:sp>
    <xdr:clientData/>
  </xdr:oneCellAnchor>
  <xdr:twoCellAnchor editAs="oneCell">
    <xdr:from>
      <xdr:col>18</xdr:col>
      <xdr:colOff>83344</xdr:colOff>
      <xdr:row>15</xdr:row>
      <xdr:rowOff>133350</xdr:rowOff>
    </xdr:from>
    <xdr:to>
      <xdr:col>21</xdr:col>
      <xdr:colOff>304800</xdr:colOff>
      <xdr:row>30</xdr:row>
      <xdr:rowOff>9525</xdr:rowOff>
    </xdr:to>
    <xdr:pic>
      <xdr:nvPicPr>
        <xdr:cNvPr id="102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9617869" y="2990850"/>
          <a:ext cx="2050256" cy="2733675"/>
        </a:xfrm>
        <a:prstGeom prst="rect">
          <a:avLst/>
        </a:prstGeom>
        <a:noFill/>
        <a:ln w="1">
          <a:noFill/>
          <a:miter lim="800000"/>
          <a:headEnd/>
          <a:tailEnd type="none" w="med" len="med"/>
        </a:ln>
        <a:effectLst/>
      </xdr:spPr>
    </xdr:pic>
    <xdr:clientData/>
  </xdr:twoCellAnchor>
  <xdr:oneCellAnchor>
    <xdr:from>
      <xdr:col>4</xdr:col>
      <xdr:colOff>209550</xdr:colOff>
      <xdr:row>19</xdr:row>
      <xdr:rowOff>171451</xdr:rowOff>
    </xdr:from>
    <xdr:ext cx="2428875" cy="1066800"/>
    <xdr:sp macro="" textlink="">
      <xdr:nvSpPr>
        <xdr:cNvPr id="8" name="TextBox 7"/>
        <xdr:cNvSpPr txBox="1"/>
      </xdr:nvSpPr>
      <xdr:spPr>
        <a:xfrm>
          <a:off x="2143125" y="3790951"/>
          <a:ext cx="2428875" cy="1066800"/>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It</a:t>
          </a:r>
          <a:r>
            <a:rPr lang="en-US" sz="1200" baseline="0">
              <a:latin typeface="+mn-lt"/>
            </a:rPr>
            <a:t> should be noted that when the data in Column A, B and C were copied and a "paste special was used to only paste the values in column K, L amd M.</a:t>
          </a:r>
          <a:endParaRPr lang="en-US" sz="1200">
            <a:latin typeface="+mn-l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6</xdr:row>
      <xdr:rowOff>180975</xdr:rowOff>
    </xdr:from>
    <xdr:ext cx="2428875" cy="1733550"/>
    <xdr:sp macro="" textlink="">
      <xdr:nvSpPr>
        <xdr:cNvPr id="2" name="TextBox 1"/>
        <xdr:cNvSpPr txBox="1"/>
      </xdr:nvSpPr>
      <xdr:spPr>
        <a:xfrm>
          <a:off x="1247775" y="1323975"/>
          <a:ext cx="2428875" cy="1733550"/>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To create</a:t>
          </a:r>
          <a:r>
            <a:rPr lang="en-US" sz="1200" baseline="0">
              <a:latin typeface="+mn-lt"/>
            </a:rPr>
            <a:t> a histogram of the sample data suggests that "bins" need to be created first.  The bins will allow the data to be grounded and should include all the data.  In this case 5 bins are created with a 65 ohm width for each bin centered on the sample data average.</a:t>
          </a:r>
          <a:endParaRPr lang="en-US" sz="1200">
            <a:latin typeface="+mn-lt"/>
          </a:endParaRPr>
        </a:p>
      </xdr:txBody>
    </xdr:sp>
    <xdr:clientData/>
  </xdr:oneCellAnchor>
  <xdr:twoCellAnchor editAs="oneCell">
    <xdr:from>
      <xdr:col>13</xdr:col>
      <xdr:colOff>600075</xdr:colOff>
      <xdr:row>0</xdr:row>
      <xdr:rowOff>180975</xdr:rowOff>
    </xdr:from>
    <xdr:to>
      <xdr:col>20</xdr:col>
      <xdr:colOff>85725</xdr:colOff>
      <xdr:row>10</xdr:row>
      <xdr:rowOff>85725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62850" y="180975"/>
          <a:ext cx="3752850" cy="1809750"/>
        </a:xfrm>
        <a:prstGeom prst="rect">
          <a:avLst/>
        </a:prstGeom>
        <a:noFill/>
        <a:ln w="1">
          <a:noFill/>
          <a:miter lim="800000"/>
          <a:headEnd/>
          <a:tailEnd type="none" w="med" len="med"/>
        </a:ln>
        <a:effectLst/>
      </xdr:spPr>
    </xdr:pic>
    <xdr:clientData/>
  </xdr:twoCellAnchor>
  <xdr:oneCellAnchor>
    <xdr:from>
      <xdr:col>9</xdr:col>
      <xdr:colOff>323850</xdr:colOff>
      <xdr:row>1</xdr:row>
      <xdr:rowOff>0</xdr:rowOff>
    </xdr:from>
    <xdr:ext cx="2428875" cy="571500"/>
    <xdr:sp macro="" textlink="">
      <xdr:nvSpPr>
        <xdr:cNvPr id="4" name="TextBox 3"/>
        <xdr:cNvSpPr txBox="1"/>
      </xdr:nvSpPr>
      <xdr:spPr>
        <a:xfrm>
          <a:off x="4848225" y="190500"/>
          <a:ext cx="2428875" cy="571500"/>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First select</a:t>
          </a:r>
          <a:r>
            <a:rPr lang="en-US" sz="1200" baseline="0">
              <a:latin typeface="+mn-lt"/>
            </a:rPr>
            <a:t> Data Analysis under the "Data" option in the top ribbon.</a:t>
          </a:r>
          <a:endParaRPr lang="en-US" sz="1200">
            <a:latin typeface="+mn-lt"/>
          </a:endParaRPr>
        </a:p>
      </xdr:txBody>
    </xdr:sp>
    <xdr:clientData/>
  </xdr:oneCellAnchor>
  <xdr:oneCellAnchor>
    <xdr:from>
      <xdr:col>9</xdr:col>
      <xdr:colOff>323850</xdr:colOff>
      <xdr:row>11</xdr:row>
      <xdr:rowOff>180975</xdr:rowOff>
    </xdr:from>
    <xdr:ext cx="2428875" cy="1314450"/>
    <xdr:sp macro="" textlink="">
      <xdr:nvSpPr>
        <xdr:cNvPr id="6" name="TextBox 5"/>
        <xdr:cNvSpPr txBox="1"/>
      </xdr:nvSpPr>
      <xdr:spPr>
        <a:xfrm>
          <a:off x="4848225" y="2276475"/>
          <a:ext cx="2428875" cy="1314450"/>
        </a:xfrm>
        <a:prstGeom prst="rect">
          <a:avLst/>
        </a:prstGeom>
        <a:solidFill>
          <a:srgbClr val="99FF99"/>
        </a:solidFill>
        <a:ln w="12700" cmpd="sng">
          <a:solidFill>
            <a:srgbClr val="006600"/>
          </a:solidFill>
        </a:ln>
        <a:effectLst/>
        <a:scene3d>
          <a:camera prst="orthographicFront"/>
          <a:lightRig rig="threePt" dir="t"/>
        </a:scene3d>
        <a:sp3d prstMaterial="matte">
          <a:bevelT prst="relaxedInse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latin typeface="+mn-lt"/>
            </a:rPr>
            <a:t>Then</a:t>
          </a:r>
          <a:r>
            <a:rPr lang="en-US" sz="1200" baseline="0">
              <a:latin typeface="+mn-lt"/>
            </a:rPr>
            <a:t> select the data range, bin range and to create a histogram select "Chart Output". After you select "ok" a new histogram of the sample data will be created on a new worksheet.</a:t>
          </a:r>
          <a:endParaRPr lang="en-US" sz="1200">
            <a:latin typeface="+mn-lt"/>
          </a:endParaRPr>
        </a:p>
      </xdr:txBody>
    </xdr:sp>
    <xdr:clientData/>
  </xdr:oneCellAnchor>
  <xdr:twoCellAnchor editAs="oneCell">
    <xdr:from>
      <xdr:col>13</xdr:col>
      <xdr:colOff>590550</xdr:colOff>
      <xdr:row>11</xdr:row>
      <xdr:rowOff>171450</xdr:rowOff>
    </xdr:from>
    <xdr:to>
      <xdr:col>20</xdr:col>
      <xdr:colOff>133350</xdr:colOff>
      <xdr:row>26</xdr:row>
      <xdr:rowOff>57150</xdr:rowOff>
    </xdr:to>
    <xdr:pic>
      <xdr:nvPicPr>
        <xdr:cNvPr id="30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553325" y="2266950"/>
          <a:ext cx="3810000" cy="274320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10</xdr:col>
      <xdr:colOff>0</xdr:colOff>
      <xdr:row>15</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B29"/>
  <sheetViews>
    <sheetView tabSelected="1" workbookViewId="0">
      <selection activeCell="P15" sqref="O15:P15"/>
    </sheetView>
  </sheetViews>
  <sheetFormatPr defaultRowHeight="15"/>
  <cols>
    <col min="1" max="1" width="7.140625" style="4" bestFit="1" customWidth="1"/>
    <col min="2" max="2" width="6.5703125" style="4" bestFit="1" customWidth="1"/>
  </cols>
  <sheetData>
    <row r="1" spans="1:2">
      <c r="A1" s="6">
        <v>1</v>
      </c>
      <c r="B1" s="7">
        <v>1000</v>
      </c>
    </row>
    <row r="2" spans="1:2">
      <c r="A2" s="6">
        <v>2</v>
      </c>
      <c r="B2" s="7">
        <v>1100</v>
      </c>
    </row>
    <row r="3" spans="1:2">
      <c r="A3" s="6">
        <v>3</v>
      </c>
      <c r="B3" s="7">
        <v>990</v>
      </c>
    </row>
    <row r="4" spans="1:2">
      <c r="A4" s="6">
        <v>4</v>
      </c>
      <c r="B4" s="7">
        <v>1150</v>
      </c>
    </row>
    <row r="5" spans="1:2">
      <c r="A5" s="6">
        <v>5</v>
      </c>
      <c r="B5" s="7">
        <v>995</v>
      </c>
    </row>
    <row r="6" spans="1:2">
      <c r="A6" s="6">
        <v>6</v>
      </c>
      <c r="B6" s="7">
        <v>1113</v>
      </c>
    </row>
    <row r="7" spans="1:2">
      <c r="A7" s="6">
        <v>7</v>
      </c>
      <c r="B7" s="7">
        <v>1020</v>
      </c>
    </row>
    <row r="8" spans="1:2">
      <c r="A8" s="6">
        <v>8</v>
      </c>
      <c r="B8" s="7">
        <v>1180</v>
      </c>
    </row>
    <row r="9" spans="1:2">
      <c r="A9" s="6">
        <v>9</v>
      </c>
      <c r="B9" s="7">
        <v>1001</v>
      </c>
    </row>
    <row r="10" spans="1:2">
      <c r="A10" s="6">
        <v>10</v>
      </c>
      <c r="B10" s="7">
        <v>1101</v>
      </c>
    </row>
    <row r="11" spans="1:2">
      <c r="A11" s="6">
        <v>11</v>
      </c>
      <c r="B11" s="7">
        <v>1002</v>
      </c>
    </row>
    <row r="12" spans="1:2">
      <c r="A12" s="6">
        <v>12</v>
      </c>
      <c r="B12" s="7">
        <v>1102</v>
      </c>
    </row>
    <row r="13" spans="1:2">
      <c r="A13" s="6">
        <v>13</v>
      </c>
      <c r="B13" s="7">
        <v>991</v>
      </c>
    </row>
    <row r="14" spans="1:2">
      <c r="A14" s="6">
        <v>14</v>
      </c>
      <c r="B14" s="7">
        <v>1151</v>
      </c>
    </row>
    <row r="15" spans="1:2">
      <c r="A15" s="6">
        <v>15</v>
      </c>
      <c r="B15" s="7">
        <v>970</v>
      </c>
    </row>
    <row r="16" spans="1:2">
      <c r="A16" s="6">
        <v>16</v>
      </c>
      <c r="B16" s="7">
        <v>1114</v>
      </c>
    </row>
    <row r="17" spans="1:2">
      <c r="A17" s="6">
        <v>17</v>
      </c>
      <c r="B17" s="7">
        <v>1021</v>
      </c>
    </row>
    <row r="18" spans="1:2">
      <c r="A18" s="6">
        <v>18</v>
      </c>
      <c r="B18" s="7">
        <v>1182</v>
      </c>
    </row>
    <row r="19" spans="1:2">
      <c r="A19" s="6">
        <v>19</v>
      </c>
      <c r="B19" s="7">
        <v>1050</v>
      </c>
    </row>
    <row r="20" spans="1:2">
      <c r="A20" s="6">
        <v>20</v>
      </c>
      <c r="B20" s="7">
        <v>975</v>
      </c>
    </row>
    <row r="21" spans="1:2">
      <c r="A21" s="6">
        <v>21</v>
      </c>
      <c r="B21" s="7">
        <v>1115</v>
      </c>
    </row>
    <row r="22" spans="1:2">
      <c r="A22" s="6">
        <v>22</v>
      </c>
      <c r="B22" s="7">
        <v>1022</v>
      </c>
    </row>
    <row r="23" spans="1:2">
      <c r="A23" s="6">
        <v>23</v>
      </c>
      <c r="B23" s="7">
        <v>1080</v>
      </c>
    </row>
    <row r="24" spans="1:2">
      <c r="A24" s="6">
        <v>24</v>
      </c>
      <c r="B24" s="7">
        <v>1003</v>
      </c>
    </row>
    <row r="25" spans="1:2">
      <c r="A25" s="6">
        <v>25</v>
      </c>
      <c r="B25" s="7">
        <v>999</v>
      </c>
    </row>
    <row r="26" spans="1:2">
      <c r="A26" s="13" t="s">
        <v>0</v>
      </c>
      <c r="B26" s="14">
        <f>AVERAGE(B$1:B$25)</f>
        <v>1057.08</v>
      </c>
    </row>
    <row r="27" spans="1:2">
      <c r="A27" s="13" t="s">
        <v>1</v>
      </c>
      <c r="B27" s="14">
        <f>MIN(B$1:B$25)</f>
        <v>970</v>
      </c>
    </row>
    <row r="28" spans="1:2">
      <c r="A28" s="13" t="s">
        <v>2</v>
      </c>
      <c r="B28" s="14">
        <f>MAX(B$1:B$25)</f>
        <v>1182</v>
      </c>
    </row>
    <row r="29" spans="1:2">
      <c r="A29" s="13" t="s">
        <v>3</v>
      </c>
      <c r="B29" s="14">
        <f>STDEV(B$1:B$25)</f>
        <v>67.988307818330014</v>
      </c>
    </row>
  </sheetData>
  <pageMargins left="0.7" right="0.7" top="0.75" bottom="0.75" header="0.3" footer="0.3"/>
  <pageSetup orientation="landscape" horizontalDpi="4294967293"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F30"/>
  <sheetViews>
    <sheetView topLeftCell="A19" workbookViewId="0">
      <selection activeCell="M25" sqref="M25"/>
    </sheetView>
  </sheetViews>
  <sheetFormatPr defaultRowHeight="15"/>
  <cols>
    <col min="1" max="1" width="7.5703125" style="4" bestFit="1" customWidth="1"/>
    <col min="2" max="2" width="6.5703125" style="4" bestFit="1" customWidth="1"/>
    <col min="3" max="3" width="5.5703125" style="4" bestFit="1" customWidth="1"/>
    <col min="4" max="4" width="6.5703125" style="4" bestFit="1" customWidth="1"/>
    <col min="5" max="5" width="7.42578125" style="4" bestFit="1" customWidth="1"/>
    <col min="6" max="6" width="7.7109375" style="4" bestFit="1" customWidth="1"/>
  </cols>
  <sheetData>
    <row r="1" spans="1:6">
      <c r="A1" s="4" t="s">
        <v>4</v>
      </c>
      <c r="B1" s="4" t="s">
        <v>5</v>
      </c>
      <c r="C1" s="4" t="s">
        <v>6</v>
      </c>
      <c r="D1" s="4" t="s">
        <v>7</v>
      </c>
      <c r="E1" s="5" t="s">
        <v>15</v>
      </c>
      <c r="F1" s="5" t="s">
        <v>16</v>
      </c>
    </row>
    <row r="2" spans="1:6">
      <c r="A2" s="6">
        <v>1</v>
      </c>
      <c r="B2" s="7">
        <v>1000</v>
      </c>
      <c r="C2" s="8">
        <f>$B$28</f>
        <v>970</v>
      </c>
      <c r="D2" s="8">
        <f>$B$29</f>
        <v>1182</v>
      </c>
      <c r="E2" s="8">
        <f>$B$27-$B$30</f>
        <v>989.09169218166983</v>
      </c>
      <c r="F2" s="8">
        <f>$B$27+$B$30</f>
        <v>1125.0683078183299</v>
      </c>
    </row>
    <row r="3" spans="1:6">
      <c r="A3" s="6">
        <v>2</v>
      </c>
      <c r="B3" s="7">
        <v>1100</v>
      </c>
      <c r="C3" s="8">
        <f t="shared" ref="C3:C26" si="0">$B$28</f>
        <v>970</v>
      </c>
      <c r="D3" s="8">
        <f t="shared" ref="D3:D26" si="1">$B$29</f>
        <v>1182</v>
      </c>
      <c r="E3" s="8">
        <f t="shared" ref="E3:E26" si="2">$B$27-$B$30</f>
        <v>989.09169218166983</v>
      </c>
      <c r="F3" s="8">
        <f t="shared" ref="F3:F26" si="3">$B$27+$B$30</f>
        <v>1125.0683078183299</v>
      </c>
    </row>
    <row r="4" spans="1:6">
      <c r="A4" s="6">
        <v>3</v>
      </c>
      <c r="B4" s="7">
        <v>990</v>
      </c>
      <c r="C4" s="8">
        <f t="shared" si="0"/>
        <v>970</v>
      </c>
      <c r="D4" s="8">
        <f t="shared" si="1"/>
        <v>1182</v>
      </c>
      <c r="E4" s="8">
        <f t="shared" si="2"/>
        <v>989.09169218166983</v>
      </c>
      <c r="F4" s="8">
        <f t="shared" si="3"/>
        <v>1125.0683078183299</v>
      </c>
    </row>
    <row r="5" spans="1:6">
      <c r="A5" s="6">
        <v>4</v>
      </c>
      <c r="B5" s="7">
        <v>1150</v>
      </c>
      <c r="C5" s="8">
        <f t="shared" si="0"/>
        <v>970</v>
      </c>
      <c r="D5" s="8">
        <f t="shared" si="1"/>
        <v>1182</v>
      </c>
      <c r="E5" s="8">
        <f t="shared" si="2"/>
        <v>989.09169218166983</v>
      </c>
      <c r="F5" s="8">
        <f t="shared" si="3"/>
        <v>1125.0683078183299</v>
      </c>
    </row>
    <row r="6" spans="1:6">
      <c r="A6" s="6">
        <v>5</v>
      </c>
      <c r="B6" s="7">
        <v>995</v>
      </c>
      <c r="C6" s="8">
        <f t="shared" si="0"/>
        <v>970</v>
      </c>
      <c r="D6" s="8">
        <f t="shared" si="1"/>
        <v>1182</v>
      </c>
      <c r="E6" s="8">
        <f t="shared" si="2"/>
        <v>989.09169218166983</v>
      </c>
      <c r="F6" s="8">
        <f t="shared" si="3"/>
        <v>1125.0683078183299</v>
      </c>
    </row>
    <row r="7" spans="1:6">
      <c r="A7" s="6">
        <v>6</v>
      </c>
      <c r="B7" s="7">
        <v>1113</v>
      </c>
      <c r="C7" s="8">
        <f t="shared" si="0"/>
        <v>970</v>
      </c>
      <c r="D7" s="8">
        <f t="shared" si="1"/>
        <v>1182</v>
      </c>
      <c r="E7" s="8">
        <f t="shared" si="2"/>
        <v>989.09169218166983</v>
      </c>
      <c r="F7" s="8">
        <f t="shared" si="3"/>
        <v>1125.0683078183299</v>
      </c>
    </row>
    <row r="8" spans="1:6">
      <c r="A8" s="6">
        <v>7</v>
      </c>
      <c r="B8" s="7">
        <v>1020</v>
      </c>
      <c r="C8" s="8">
        <f t="shared" si="0"/>
        <v>970</v>
      </c>
      <c r="D8" s="8">
        <f t="shared" si="1"/>
        <v>1182</v>
      </c>
      <c r="E8" s="8">
        <f t="shared" si="2"/>
        <v>989.09169218166983</v>
      </c>
      <c r="F8" s="8">
        <f t="shared" si="3"/>
        <v>1125.0683078183299</v>
      </c>
    </row>
    <row r="9" spans="1:6">
      <c r="A9" s="6">
        <v>8</v>
      </c>
      <c r="B9" s="7">
        <v>1180</v>
      </c>
      <c r="C9" s="8">
        <f t="shared" si="0"/>
        <v>970</v>
      </c>
      <c r="D9" s="8">
        <f t="shared" si="1"/>
        <v>1182</v>
      </c>
      <c r="E9" s="8">
        <f t="shared" si="2"/>
        <v>989.09169218166983</v>
      </c>
      <c r="F9" s="8">
        <f t="shared" si="3"/>
        <v>1125.0683078183299</v>
      </c>
    </row>
    <row r="10" spans="1:6">
      <c r="A10" s="6">
        <v>9</v>
      </c>
      <c r="B10" s="7">
        <v>1001</v>
      </c>
      <c r="C10" s="8">
        <f t="shared" si="0"/>
        <v>970</v>
      </c>
      <c r="D10" s="8">
        <f t="shared" si="1"/>
        <v>1182</v>
      </c>
      <c r="E10" s="8">
        <f t="shared" si="2"/>
        <v>989.09169218166983</v>
      </c>
      <c r="F10" s="8">
        <f t="shared" si="3"/>
        <v>1125.0683078183299</v>
      </c>
    </row>
    <row r="11" spans="1:6">
      <c r="A11" s="6">
        <v>10</v>
      </c>
      <c r="B11" s="7">
        <v>1101</v>
      </c>
      <c r="C11" s="8">
        <f t="shared" si="0"/>
        <v>970</v>
      </c>
      <c r="D11" s="8">
        <f t="shared" si="1"/>
        <v>1182</v>
      </c>
      <c r="E11" s="8">
        <f t="shared" si="2"/>
        <v>989.09169218166983</v>
      </c>
      <c r="F11" s="8">
        <f t="shared" si="3"/>
        <v>1125.0683078183299</v>
      </c>
    </row>
    <row r="12" spans="1:6">
      <c r="A12" s="6">
        <v>11</v>
      </c>
      <c r="B12" s="7">
        <v>1002</v>
      </c>
      <c r="C12" s="8">
        <f t="shared" si="0"/>
        <v>970</v>
      </c>
      <c r="D12" s="8">
        <f t="shared" si="1"/>
        <v>1182</v>
      </c>
      <c r="E12" s="8">
        <f t="shared" si="2"/>
        <v>989.09169218166983</v>
      </c>
      <c r="F12" s="8">
        <f t="shared" si="3"/>
        <v>1125.0683078183299</v>
      </c>
    </row>
    <row r="13" spans="1:6">
      <c r="A13" s="6">
        <v>12</v>
      </c>
      <c r="B13" s="7">
        <v>1102</v>
      </c>
      <c r="C13" s="8">
        <f t="shared" si="0"/>
        <v>970</v>
      </c>
      <c r="D13" s="8">
        <f t="shared" si="1"/>
        <v>1182</v>
      </c>
      <c r="E13" s="8">
        <f t="shared" si="2"/>
        <v>989.09169218166983</v>
      </c>
      <c r="F13" s="8">
        <f t="shared" si="3"/>
        <v>1125.0683078183299</v>
      </c>
    </row>
    <row r="14" spans="1:6">
      <c r="A14" s="6">
        <v>13</v>
      </c>
      <c r="B14" s="7">
        <v>991</v>
      </c>
      <c r="C14" s="8">
        <f t="shared" si="0"/>
        <v>970</v>
      </c>
      <c r="D14" s="8">
        <f t="shared" si="1"/>
        <v>1182</v>
      </c>
      <c r="E14" s="8">
        <f t="shared" si="2"/>
        <v>989.09169218166983</v>
      </c>
      <c r="F14" s="8">
        <f t="shared" si="3"/>
        <v>1125.0683078183299</v>
      </c>
    </row>
    <row r="15" spans="1:6">
      <c r="A15" s="6">
        <v>14</v>
      </c>
      <c r="B15" s="7">
        <v>1151</v>
      </c>
      <c r="C15" s="8">
        <f t="shared" si="0"/>
        <v>970</v>
      </c>
      <c r="D15" s="8">
        <f t="shared" si="1"/>
        <v>1182</v>
      </c>
      <c r="E15" s="8">
        <f t="shared" si="2"/>
        <v>989.09169218166983</v>
      </c>
      <c r="F15" s="8">
        <f t="shared" si="3"/>
        <v>1125.0683078183299</v>
      </c>
    </row>
    <row r="16" spans="1:6">
      <c r="A16" s="6">
        <v>15</v>
      </c>
      <c r="B16" s="7">
        <v>970</v>
      </c>
      <c r="C16" s="8">
        <f t="shared" si="0"/>
        <v>970</v>
      </c>
      <c r="D16" s="8">
        <f t="shared" si="1"/>
        <v>1182</v>
      </c>
      <c r="E16" s="8">
        <f t="shared" si="2"/>
        <v>989.09169218166983</v>
      </c>
      <c r="F16" s="8">
        <f t="shared" si="3"/>
        <v>1125.0683078183299</v>
      </c>
    </row>
    <row r="17" spans="1:6">
      <c r="A17" s="6">
        <v>16</v>
      </c>
      <c r="B17" s="7">
        <v>1114</v>
      </c>
      <c r="C17" s="8">
        <f t="shared" si="0"/>
        <v>970</v>
      </c>
      <c r="D17" s="8">
        <f t="shared" si="1"/>
        <v>1182</v>
      </c>
      <c r="E17" s="8">
        <f t="shared" si="2"/>
        <v>989.09169218166983</v>
      </c>
      <c r="F17" s="8">
        <f t="shared" si="3"/>
        <v>1125.0683078183299</v>
      </c>
    </row>
    <row r="18" spans="1:6">
      <c r="A18" s="6">
        <v>17</v>
      </c>
      <c r="B18" s="7">
        <v>1021</v>
      </c>
      <c r="C18" s="8">
        <f t="shared" si="0"/>
        <v>970</v>
      </c>
      <c r="D18" s="8">
        <f t="shared" si="1"/>
        <v>1182</v>
      </c>
      <c r="E18" s="8">
        <f t="shared" si="2"/>
        <v>989.09169218166983</v>
      </c>
      <c r="F18" s="8">
        <f t="shared" si="3"/>
        <v>1125.0683078183299</v>
      </c>
    </row>
    <row r="19" spans="1:6">
      <c r="A19" s="6">
        <v>18</v>
      </c>
      <c r="B19" s="7">
        <v>1182</v>
      </c>
      <c r="C19" s="8">
        <f t="shared" si="0"/>
        <v>970</v>
      </c>
      <c r="D19" s="8">
        <f t="shared" si="1"/>
        <v>1182</v>
      </c>
      <c r="E19" s="8">
        <f t="shared" si="2"/>
        <v>989.09169218166983</v>
      </c>
      <c r="F19" s="8">
        <f t="shared" si="3"/>
        <v>1125.0683078183299</v>
      </c>
    </row>
    <row r="20" spans="1:6">
      <c r="A20" s="6">
        <v>19</v>
      </c>
      <c r="B20" s="7">
        <v>1050</v>
      </c>
      <c r="C20" s="8">
        <f t="shared" si="0"/>
        <v>970</v>
      </c>
      <c r="D20" s="8">
        <f t="shared" si="1"/>
        <v>1182</v>
      </c>
      <c r="E20" s="8">
        <f t="shared" si="2"/>
        <v>989.09169218166983</v>
      </c>
      <c r="F20" s="8">
        <f t="shared" si="3"/>
        <v>1125.0683078183299</v>
      </c>
    </row>
    <row r="21" spans="1:6">
      <c r="A21" s="6">
        <v>20</v>
      </c>
      <c r="B21" s="7">
        <v>975</v>
      </c>
      <c r="C21" s="8">
        <f t="shared" si="0"/>
        <v>970</v>
      </c>
      <c r="D21" s="8">
        <f t="shared" si="1"/>
        <v>1182</v>
      </c>
      <c r="E21" s="8">
        <f t="shared" si="2"/>
        <v>989.09169218166983</v>
      </c>
      <c r="F21" s="8">
        <f t="shared" si="3"/>
        <v>1125.0683078183299</v>
      </c>
    </row>
    <row r="22" spans="1:6">
      <c r="A22" s="6">
        <v>21</v>
      </c>
      <c r="B22" s="7">
        <v>1115</v>
      </c>
      <c r="C22" s="8">
        <f t="shared" si="0"/>
        <v>970</v>
      </c>
      <c r="D22" s="8">
        <f t="shared" si="1"/>
        <v>1182</v>
      </c>
      <c r="E22" s="8">
        <f t="shared" si="2"/>
        <v>989.09169218166983</v>
      </c>
      <c r="F22" s="8">
        <f t="shared" si="3"/>
        <v>1125.0683078183299</v>
      </c>
    </row>
    <row r="23" spans="1:6">
      <c r="A23" s="6">
        <v>22</v>
      </c>
      <c r="B23" s="7">
        <v>1022</v>
      </c>
      <c r="C23" s="8">
        <f t="shared" si="0"/>
        <v>970</v>
      </c>
      <c r="D23" s="8">
        <f t="shared" si="1"/>
        <v>1182</v>
      </c>
      <c r="E23" s="8">
        <f t="shared" si="2"/>
        <v>989.09169218166983</v>
      </c>
      <c r="F23" s="8">
        <f t="shared" si="3"/>
        <v>1125.0683078183299</v>
      </c>
    </row>
    <row r="24" spans="1:6">
      <c r="A24" s="6">
        <v>23</v>
      </c>
      <c r="B24" s="7">
        <v>1080</v>
      </c>
      <c r="C24" s="8">
        <f t="shared" si="0"/>
        <v>970</v>
      </c>
      <c r="D24" s="8">
        <f t="shared" si="1"/>
        <v>1182</v>
      </c>
      <c r="E24" s="8">
        <f t="shared" si="2"/>
        <v>989.09169218166983</v>
      </c>
      <c r="F24" s="8">
        <f t="shared" si="3"/>
        <v>1125.0683078183299</v>
      </c>
    </row>
    <row r="25" spans="1:6">
      <c r="A25" s="6">
        <v>24</v>
      </c>
      <c r="B25" s="7">
        <v>1003</v>
      </c>
      <c r="C25" s="8">
        <f t="shared" si="0"/>
        <v>970</v>
      </c>
      <c r="D25" s="8">
        <f t="shared" si="1"/>
        <v>1182</v>
      </c>
      <c r="E25" s="8">
        <f t="shared" si="2"/>
        <v>989.09169218166983</v>
      </c>
      <c r="F25" s="8">
        <f t="shared" si="3"/>
        <v>1125.0683078183299</v>
      </c>
    </row>
    <row r="26" spans="1:6">
      <c r="A26" s="6">
        <v>25</v>
      </c>
      <c r="B26" s="7">
        <v>999</v>
      </c>
      <c r="C26" s="8">
        <f t="shared" si="0"/>
        <v>970</v>
      </c>
      <c r="D26" s="8">
        <f t="shared" si="1"/>
        <v>1182</v>
      </c>
      <c r="E26" s="8">
        <f t="shared" si="2"/>
        <v>989.09169218166983</v>
      </c>
      <c r="F26" s="8">
        <f t="shared" si="3"/>
        <v>1125.0683078183299</v>
      </c>
    </row>
    <row r="27" spans="1:6">
      <c r="A27" s="13" t="s">
        <v>0</v>
      </c>
      <c r="B27" s="14">
        <f>AVERAGE(B$2:B$26)</f>
        <v>1057.08</v>
      </c>
    </row>
    <row r="28" spans="1:6">
      <c r="A28" s="13" t="s">
        <v>1</v>
      </c>
      <c r="B28" s="14">
        <f>MIN(B$2:B$26)</f>
        <v>970</v>
      </c>
    </row>
    <row r="29" spans="1:6">
      <c r="A29" s="13" t="s">
        <v>2</v>
      </c>
      <c r="B29" s="14">
        <f>MAX(B$2:B$26)</f>
        <v>1182</v>
      </c>
    </row>
    <row r="30" spans="1:6">
      <c r="A30" s="13" t="s">
        <v>3</v>
      </c>
      <c r="B30" s="14">
        <f>STDEV(B$2:B$26)</f>
        <v>67.988307818330057</v>
      </c>
    </row>
  </sheetData>
  <pageMargins left="0.7" right="0.7" top="0.75" bottom="0.75" header="0.3" footer="0.3"/>
  <pageSetup scale="62"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N30"/>
  <sheetViews>
    <sheetView topLeftCell="A7" workbookViewId="0">
      <selection activeCell="K11" sqref="K11"/>
    </sheetView>
  </sheetViews>
  <sheetFormatPr defaultRowHeight="15"/>
  <cols>
    <col min="1" max="1" width="7.140625" bestFit="1" customWidth="1"/>
    <col min="2" max="2" width="6.5703125" bestFit="1" customWidth="1"/>
    <col min="3" max="3" width="5.85546875" bestFit="1" customWidth="1"/>
    <col min="4" max="4" width="6.5703125" bestFit="1" customWidth="1"/>
    <col min="5" max="5" width="5.140625" bestFit="1" customWidth="1"/>
    <col min="6" max="6" width="3.5703125" bestFit="1" customWidth="1"/>
    <col min="7" max="7" width="7.42578125" bestFit="1" customWidth="1"/>
    <col min="8" max="8" width="6.5703125" bestFit="1" customWidth="1"/>
    <col min="9" max="9" width="7.42578125" bestFit="1" customWidth="1"/>
    <col min="10" max="10" width="6.5703125" bestFit="1" customWidth="1"/>
    <col min="12" max="12" width="3.7109375" bestFit="1" customWidth="1"/>
    <col min="13" max="13" width="12.28515625" bestFit="1" customWidth="1"/>
    <col min="14" max="14" width="2" bestFit="1" customWidth="1"/>
    <col min="15" max="15" width="2.7109375" customWidth="1"/>
    <col min="20" max="20" width="2.7109375" customWidth="1"/>
  </cols>
  <sheetData>
    <row r="1" spans="1:14" ht="45">
      <c r="A1" s="6" t="s">
        <v>4</v>
      </c>
      <c r="B1" s="6" t="s">
        <v>5</v>
      </c>
      <c r="C1" s="16" t="s">
        <v>0</v>
      </c>
      <c r="D1" s="17">
        <f>B27</f>
        <v>1057.08</v>
      </c>
      <c r="E1" s="18" t="s">
        <v>17</v>
      </c>
      <c r="F1" s="19">
        <v>0.04</v>
      </c>
      <c r="G1" s="18" t="s">
        <v>18</v>
      </c>
      <c r="H1" s="17">
        <f>$D$1*(1-$F$1)</f>
        <v>1014.7967999999998</v>
      </c>
      <c r="I1" s="18" t="s">
        <v>19</v>
      </c>
      <c r="J1" s="17">
        <f>$D$1*(1+$F$1)</f>
        <v>1099.3632</v>
      </c>
      <c r="L1" t="s">
        <v>21</v>
      </c>
      <c r="M1" t="s">
        <v>20</v>
      </c>
      <c r="N1">
        <f>COUNTIF(L2:L26,"ok")</f>
        <v>5</v>
      </c>
    </row>
    <row r="2" spans="1:14">
      <c r="A2" s="6">
        <v>1</v>
      </c>
      <c r="B2" s="7">
        <v>1000</v>
      </c>
      <c r="G2" t="str">
        <f>IF(B2&lt;$H$1,"no","maybe")</f>
        <v>no</v>
      </c>
      <c r="I2" t="str">
        <f>IF(B2&gt;$J$1,"no","maybe")</f>
        <v>maybe</v>
      </c>
      <c r="K2" t="b">
        <f>AND(G2="maybe",I2="maybe")</f>
        <v>0</v>
      </c>
      <c r="L2" t="str">
        <f>IF(K2=TRUE,"OK","NG")</f>
        <v>NG</v>
      </c>
    </row>
    <row r="3" spans="1:14">
      <c r="A3" s="6">
        <v>2</v>
      </c>
      <c r="B3" s="7">
        <v>1100</v>
      </c>
      <c r="G3" t="str">
        <f t="shared" ref="G3:G26" si="0">IF(B3&lt;$H$1,"no","maybe")</f>
        <v>maybe</v>
      </c>
      <c r="I3" t="str">
        <f t="shared" ref="I3:I26" si="1">IF(B3&gt;$J$1,"no","maybe")</f>
        <v>no</v>
      </c>
      <c r="K3" t="b">
        <f t="shared" ref="K3:K26" si="2">AND(G3="maybe",I3="maybe")</f>
        <v>0</v>
      </c>
      <c r="L3" t="str">
        <f t="shared" ref="L3:L26" si="3">IF(K3=TRUE,"OK","NG")</f>
        <v>NG</v>
      </c>
    </row>
    <row r="4" spans="1:14">
      <c r="A4" s="6">
        <v>3</v>
      </c>
      <c r="B4" s="7">
        <v>990</v>
      </c>
      <c r="G4" t="str">
        <f t="shared" si="0"/>
        <v>no</v>
      </c>
      <c r="I4" t="str">
        <f t="shared" si="1"/>
        <v>maybe</v>
      </c>
      <c r="K4" t="b">
        <f t="shared" si="2"/>
        <v>0</v>
      </c>
      <c r="L4" t="str">
        <f t="shared" si="3"/>
        <v>NG</v>
      </c>
    </row>
    <row r="5" spans="1:14">
      <c r="A5" s="6">
        <v>4</v>
      </c>
      <c r="B5" s="7">
        <v>1150</v>
      </c>
      <c r="G5" t="str">
        <f t="shared" si="0"/>
        <v>maybe</v>
      </c>
      <c r="I5" t="str">
        <f t="shared" si="1"/>
        <v>no</v>
      </c>
      <c r="K5" t="b">
        <f t="shared" si="2"/>
        <v>0</v>
      </c>
      <c r="L5" t="str">
        <f t="shared" si="3"/>
        <v>NG</v>
      </c>
    </row>
    <row r="6" spans="1:14">
      <c r="A6" s="6">
        <v>5</v>
      </c>
      <c r="B6" s="7">
        <v>995</v>
      </c>
      <c r="G6" t="str">
        <f t="shared" si="0"/>
        <v>no</v>
      </c>
      <c r="I6" t="str">
        <f t="shared" si="1"/>
        <v>maybe</v>
      </c>
      <c r="K6" t="b">
        <f t="shared" si="2"/>
        <v>0</v>
      </c>
      <c r="L6" t="str">
        <f t="shared" si="3"/>
        <v>NG</v>
      </c>
    </row>
    <row r="7" spans="1:14">
      <c r="A7" s="6">
        <v>6</v>
      </c>
      <c r="B7" s="7">
        <v>1113</v>
      </c>
      <c r="G7" t="str">
        <f t="shared" si="0"/>
        <v>maybe</v>
      </c>
      <c r="I7" t="str">
        <f t="shared" si="1"/>
        <v>no</v>
      </c>
      <c r="K7" t="b">
        <f t="shared" si="2"/>
        <v>0</v>
      </c>
      <c r="L7" t="str">
        <f t="shared" si="3"/>
        <v>NG</v>
      </c>
    </row>
    <row r="8" spans="1:14">
      <c r="A8" s="6">
        <v>7</v>
      </c>
      <c r="B8" s="7">
        <v>1020</v>
      </c>
      <c r="G8" t="str">
        <f>IF(B8&lt;$H$1,"no","maybe")</f>
        <v>maybe</v>
      </c>
      <c r="I8" t="str">
        <f t="shared" si="1"/>
        <v>maybe</v>
      </c>
      <c r="K8" t="b">
        <f>AND(G8="maybe",I8="maybe")</f>
        <v>1</v>
      </c>
      <c r="L8" t="str">
        <f>IF(K8=TRUE,"OK","NG")</f>
        <v>OK</v>
      </c>
    </row>
    <row r="9" spans="1:14">
      <c r="A9" s="6">
        <v>8</v>
      </c>
      <c r="B9" s="7">
        <v>1180</v>
      </c>
      <c r="G9" t="str">
        <f t="shared" si="0"/>
        <v>maybe</v>
      </c>
      <c r="I9" t="str">
        <f t="shared" si="1"/>
        <v>no</v>
      </c>
      <c r="K9" t="b">
        <f t="shared" si="2"/>
        <v>0</v>
      </c>
      <c r="L9" t="str">
        <f t="shared" si="3"/>
        <v>NG</v>
      </c>
    </row>
    <row r="10" spans="1:14">
      <c r="A10" s="6">
        <v>9</v>
      </c>
      <c r="B10" s="7">
        <v>1001</v>
      </c>
      <c r="G10" t="str">
        <f t="shared" si="0"/>
        <v>no</v>
      </c>
      <c r="I10" t="str">
        <f t="shared" si="1"/>
        <v>maybe</v>
      </c>
      <c r="K10" t="b">
        <f t="shared" si="2"/>
        <v>0</v>
      </c>
      <c r="L10" t="str">
        <f t="shared" si="3"/>
        <v>NG</v>
      </c>
    </row>
    <row r="11" spans="1:14">
      <c r="A11" s="6">
        <v>10</v>
      </c>
      <c r="B11" s="7">
        <v>1101</v>
      </c>
      <c r="G11" t="str">
        <f t="shared" si="0"/>
        <v>maybe</v>
      </c>
      <c r="I11" t="str">
        <f t="shared" si="1"/>
        <v>no</v>
      </c>
      <c r="K11" t="b">
        <f t="shared" si="2"/>
        <v>0</v>
      </c>
      <c r="L11" t="str">
        <f t="shared" si="3"/>
        <v>NG</v>
      </c>
    </row>
    <row r="12" spans="1:14">
      <c r="A12" s="6">
        <v>11</v>
      </c>
      <c r="B12" s="7">
        <v>1002</v>
      </c>
      <c r="G12" t="str">
        <f t="shared" si="0"/>
        <v>no</v>
      </c>
      <c r="I12" t="str">
        <f t="shared" si="1"/>
        <v>maybe</v>
      </c>
      <c r="K12" t="b">
        <f t="shared" si="2"/>
        <v>0</v>
      </c>
      <c r="L12" t="str">
        <f t="shared" si="3"/>
        <v>NG</v>
      </c>
    </row>
    <row r="13" spans="1:14">
      <c r="A13" s="6">
        <v>12</v>
      </c>
      <c r="B13" s="7">
        <v>1102</v>
      </c>
      <c r="G13" t="str">
        <f t="shared" si="0"/>
        <v>maybe</v>
      </c>
      <c r="I13" t="str">
        <f t="shared" si="1"/>
        <v>no</v>
      </c>
      <c r="K13" t="b">
        <f t="shared" si="2"/>
        <v>0</v>
      </c>
      <c r="L13" t="str">
        <f t="shared" si="3"/>
        <v>NG</v>
      </c>
    </row>
    <row r="14" spans="1:14">
      <c r="A14" s="6">
        <v>13</v>
      </c>
      <c r="B14" s="7">
        <v>991</v>
      </c>
      <c r="G14" t="str">
        <f t="shared" si="0"/>
        <v>no</v>
      </c>
      <c r="I14" t="str">
        <f t="shared" si="1"/>
        <v>maybe</v>
      </c>
      <c r="K14" t="b">
        <f t="shared" si="2"/>
        <v>0</v>
      </c>
      <c r="L14" t="str">
        <f t="shared" si="3"/>
        <v>NG</v>
      </c>
    </row>
    <row r="15" spans="1:14">
      <c r="A15" s="6">
        <v>14</v>
      </c>
      <c r="B15" s="7">
        <v>1151</v>
      </c>
      <c r="G15" t="str">
        <f t="shared" si="0"/>
        <v>maybe</v>
      </c>
      <c r="I15" t="str">
        <f t="shared" si="1"/>
        <v>no</v>
      </c>
      <c r="K15" t="b">
        <f t="shared" si="2"/>
        <v>0</v>
      </c>
      <c r="L15" t="str">
        <f t="shared" si="3"/>
        <v>NG</v>
      </c>
    </row>
    <row r="16" spans="1:14">
      <c r="A16" s="6">
        <v>15</v>
      </c>
      <c r="B16" s="7">
        <v>970</v>
      </c>
      <c r="G16" t="str">
        <f t="shared" si="0"/>
        <v>no</v>
      </c>
      <c r="I16" t="str">
        <f t="shared" si="1"/>
        <v>maybe</v>
      </c>
      <c r="K16" t="b">
        <f t="shared" si="2"/>
        <v>0</v>
      </c>
      <c r="L16" t="str">
        <f t="shared" si="3"/>
        <v>NG</v>
      </c>
    </row>
    <row r="17" spans="1:12">
      <c r="A17" s="6">
        <v>16</v>
      </c>
      <c r="B17" s="7">
        <v>1114</v>
      </c>
      <c r="G17" t="str">
        <f t="shared" si="0"/>
        <v>maybe</v>
      </c>
      <c r="I17" t="str">
        <f t="shared" si="1"/>
        <v>no</v>
      </c>
      <c r="K17" t="b">
        <f t="shared" si="2"/>
        <v>0</v>
      </c>
      <c r="L17" t="str">
        <f t="shared" si="3"/>
        <v>NG</v>
      </c>
    </row>
    <row r="18" spans="1:12">
      <c r="A18" s="6">
        <v>17</v>
      </c>
      <c r="B18" s="7">
        <v>1021</v>
      </c>
      <c r="G18" t="str">
        <f t="shared" si="0"/>
        <v>maybe</v>
      </c>
      <c r="I18" t="str">
        <f t="shared" si="1"/>
        <v>maybe</v>
      </c>
      <c r="K18" t="b">
        <f t="shared" si="2"/>
        <v>1</v>
      </c>
      <c r="L18" t="str">
        <f t="shared" si="3"/>
        <v>OK</v>
      </c>
    </row>
    <row r="19" spans="1:12">
      <c r="A19" s="6">
        <v>18</v>
      </c>
      <c r="B19" s="7">
        <v>1182</v>
      </c>
      <c r="G19" t="str">
        <f t="shared" si="0"/>
        <v>maybe</v>
      </c>
      <c r="I19" t="str">
        <f t="shared" si="1"/>
        <v>no</v>
      </c>
      <c r="K19" t="b">
        <f t="shared" si="2"/>
        <v>0</v>
      </c>
      <c r="L19" t="str">
        <f t="shared" si="3"/>
        <v>NG</v>
      </c>
    </row>
    <row r="20" spans="1:12">
      <c r="A20" s="6">
        <v>19</v>
      </c>
      <c r="B20" s="7">
        <v>1050</v>
      </c>
      <c r="G20" t="str">
        <f t="shared" si="0"/>
        <v>maybe</v>
      </c>
      <c r="I20" t="str">
        <f t="shared" si="1"/>
        <v>maybe</v>
      </c>
      <c r="K20" t="b">
        <f t="shared" si="2"/>
        <v>1</v>
      </c>
      <c r="L20" t="str">
        <f t="shared" si="3"/>
        <v>OK</v>
      </c>
    </row>
    <row r="21" spans="1:12">
      <c r="A21" s="6">
        <v>20</v>
      </c>
      <c r="B21" s="7">
        <v>975</v>
      </c>
      <c r="G21" t="str">
        <f t="shared" si="0"/>
        <v>no</v>
      </c>
      <c r="I21" t="str">
        <f t="shared" si="1"/>
        <v>maybe</v>
      </c>
      <c r="K21" t="b">
        <f t="shared" si="2"/>
        <v>0</v>
      </c>
      <c r="L21" t="str">
        <f t="shared" si="3"/>
        <v>NG</v>
      </c>
    </row>
    <row r="22" spans="1:12">
      <c r="A22" s="6">
        <v>21</v>
      </c>
      <c r="B22" s="7">
        <v>1115</v>
      </c>
      <c r="G22" t="str">
        <f t="shared" si="0"/>
        <v>maybe</v>
      </c>
      <c r="I22" t="str">
        <f t="shared" si="1"/>
        <v>no</v>
      </c>
      <c r="K22" t="b">
        <f t="shared" si="2"/>
        <v>0</v>
      </c>
      <c r="L22" t="str">
        <f t="shared" si="3"/>
        <v>NG</v>
      </c>
    </row>
    <row r="23" spans="1:12">
      <c r="A23" s="6">
        <v>22</v>
      </c>
      <c r="B23" s="7">
        <v>1022</v>
      </c>
      <c r="G23" t="str">
        <f t="shared" si="0"/>
        <v>maybe</v>
      </c>
      <c r="I23" t="str">
        <f t="shared" si="1"/>
        <v>maybe</v>
      </c>
      <c r="K23" t="b">
        <f t="shared" si="2"/>
        <v>1</v>
      </c>
      <c r="L23" t="str">
        <f t="shared" si="3"/>
        <v>OK</v>
      </c>
    </row>
    <row r="24" spans="1:12">
      <c r="A24" s="6">
        <v>23</v>
      </c>
      <c r="B24" s="7">
        <v>1080</v>
      </c>
      <c r="G24" t="str">
        <f t="shared" si="0"/>
        <v>maybe</v>
      </c>
      <c r="I24" t="str">
        <f t="shared" si="1"/>
        <v>maybe</v>
      </c>
      <c r="K24" t="b">
        <f t="shared" si="2"/>
        <v>1</v>
      </c>
      <c r="L24" t="str">
        <f t="shared" si="3"/>
        <v>OK</v>
      </c>
    </row>
    <row r="25" spans="1:12">
      <c r="A25" s="6">
        <v>24</v>
      </c>
      <c r="B25" s="7">
        <v>1003</v>
      </c>
      <c r="G25" t="str">
        <f t="shared" si="0"/>
        <v>no</v>
      </c>
      <c r="I25" t="str">
        <f t="shared" si="1"/>
        <v>maybe</v>
      </c>
      <c r="K25" t="b">
        <f t="shared" si="2"/>
        <v>0</v>
      </c>
      <c r="L25" t="str">
        <f t="shared" si="3"/>
        <v>NG</v>
      </c>
    </row>
    <row r="26" spans="1:12">
      <c r="A26" s="6">
        <v>25</v>
      </c>
      <c r="B26" s="7">
        <v>999</v>
      </c>
      <c r="G26" t="str">
        <f t="shared" si="0"/>
        <v>no</v>
      </c>
      <c r="I26" t="str">
        <f t="shared" si="1"/>
        <v>maybe</v>
      </c>
      <c r="K26" t="b">
        <f t="shared" si="2"/>
        <v>0</v>
      </c>
      <c r="L26" t="str">
        <f t="shared" si="3"/>
        <v>NG</v>
      </c>
    </row>
    <row r="27" spans="1:12">
      <c r="A27" s="15" t="s">
        <v>0</v>
      </c>
      <c r="B27" s="14">
        <f>AVERAGE(B$2:B$26)</f>
        <v>1057.08</v>
      </c>
    </row>
    <row r="28" spans="1:12">
      <c r="A28" s="15" t="s">
        <v>1</v>
      </c>
      <c r="B28" s="14">
        <f>MIN(B$2:B$26)</f>
        <v>970</v>
      </c>
    </row>
    <row r="29" spans="1:12">
      <c r="A29" s="15" t="s">
        <v>2</v>
      </c>
      <c r="B29" s="14">
        <f>MAX(B$2:B$26)</f>
        <v>1182</v>
      </c>
    </row>
    <row r="30" spans="1:12">
      <c r="A30" s="15" t="s">
        <v>3</v>
      </c>
      <c r="B30" s="14">
        <f>STDEV(B$2:B$26)</f>
        <v>67.988307818330057</v>
      </c>
    </row>
  </sheetData>
  <conditionalFormatting sqref="L2">
    <cfRule type="cellIs" dxfId="15" priority="14" operator="equal">
      <formula>$L$1</formula>
    </cfRule>
  </conditionalFormatting>
  <conditionalFormatting sqref="L3:L26">
    <cfRule type="cellIs" dxfId="14" priority="28" operator="equal">
      <formula>$L$2="ok"</formula>
    </cfRule>
  </conditionalFormatting>
  <conditionalFormatting sqref="L3:L26">
    <cfRule type="cellIs" dxfId="13" priority="15" operator="equal">
      <formula>$L$1</formula>
    </cfRule>
    <cfRule type="cellIs" dxfId="12" priority="16" operator="equal">
      <formula>$L$1</formula>
    </cfRule>
    <cfRule type="cellIs" dxfId="11" priority="17" operator="equal">
      <formula>L3="NG"</formula>
    </cfRule>
    <cfRule type="colorScale" priority="18">
      <colorScale>
        <cfvo type="min" val="0"/>
        <cfvo type="max" val="0"/>
        <color rgb="FFFF7128"/>
        <color rgb="FFFFEF9C"/>
      </colorScale>
    </cfRule>
    <cfRule type="cellIs" dxfId="10" priority="19" operator="equal">
      <formula>"""NG"""</formula>
    </cfRule>
    <cfRule type="cellIs" dxfId="9" priority="20" operator="equal">
      <formula>"""OK"""</formula>
    </cfRule>
    <cfRule type="cellIs" dxfId="8" priority="21" operator="equal">
      <formula>$L$2="ok"</formula>
    </cfRule>
  </conditionalFormatting>
  <conditionalFormatting sqref="L3:L26">
    <cfRule type="cellIs" dxfId="7" priority="6" operator="equal">
      <formula>$L$1</formula>
    </cfRule>
    <cfRule type="cellIs" dxfId="6" priority="7" operator="equal">
      <formula>$L$1</formula>
    </cfRule>
    <cfRule type="cellIs" dxfId="5" priority="8" operator="equal">
      <formula>$L$1</formula>
    </cfRule>
    <cfRule type="cellIs" dxfId="4" priority="9" operator="equal">
      <formula>L3="NG"</formula>
    </cfRule>
    <cfRule type="colorScale" priority="10">
      <colorScale>
        <cfvo type="min" val="0"/>
        <cfvo type="max" val="0"/>
        <color rgb="FFFF7128"/>
        <color rgb="FFFFEF9C"/>
      </colorScale>
    </cfRule>
    <cfRule type="cellIs" dxfId="3" priority="11" operator="equal">
      <formula>"""NG"""</formula>
    </cfRule>
    <cfRule type="cellIs" dxfId="2" priority="12" operator="equal">
      <formula>"""OK"""</formula>
    </cfRule>
    <cfRule type="cellIs" dxfId="1" priority="13" operator="equal">
      <formula>$L$2="ok"</formula>
    </cfRule>
  </conditionalFormatting>
  <conditionalFormatting sqref="L3:L26">
    <cfRule type="cellIs" dxfId="0" priority="5" operator="equal">
      <formula>$L$1</formula>
    </cfRule>
  </conditionalFormatting>
  <conditionalFormatting sqref="M2">
    <cfRule type="iconSet" priority="1">
      <iconSet iconSet="3TrafficLights2">
        <cfvo type="percent" val="0"/>
        <cfvo type="percent" val="33"/>
        <cfvo type="percent" val="67"/>
      </iconSet>
    </cfRule>
  </conditionalFormatting>
  <pageMargins left="0.7" right="0.7" top="0.75" bottom="0.75" header="0.3" footer="0.3"/>
  <pageSetup scale="72"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D30"/>
  <sheetViews>
    <sheetView topLeftCell="A10" workbookViewId="0">
      <selection activeCell="F35" sqref="F35"/>
    </sheetView>
  </sheetViews>
  <sheetFormatPr defaultRowHeight="15"/>
  <cols>
    <col min="1" max="1" width="7.140625" bestFit="1" customWidth="1"/>
    <col min="2" max="2" width="7.5703125" bestFit="1" customWidth="1"/>
    <col min="3" max="3" width="6.5703125" bestFit="1" customWidth="1"/>
    <col min="4" max="4" width="5.5703125" style="4" bestFit="1" customWidth="1"/>
    <col min="5" max="5" width="2.7109375" customWidth="1"/>
  </cols>
  <sheetData>
    <row r="1" spans="1:4">
      <c r="A1" s="16" t="s">
        <v>5</v>
      </c>
      <c r="B1" s="16" t="s">
        <v>4</v>
      </c>
      <c r="C1" s="17">
        <v>1180</v>
      </c>
      <c r="D1" s="6">
        <f>VLOOKUP(C1,A2:B26,2,FALSE)</f>
        <v>8</v>
      </c>
    </row>
    <row r="2" spans="1:4">
      <c r="A2" s="7">
        <v>1000</v>
      </c>
      <c r="B2" s="6">
        <v>1</v>
      </c>
    </row>
    <row r="3" spans="1:4">
      <c r="A3" s="7">
        <v>1100</v>
      </c>
      <c r="B3" s="6">
        <v>2</v>
      </c>
    </row>
    <row r="4" spans="1:4">
      <c r="A4" s="7">
        <v>990</v>
      </c>
      <c r="B4" s="6">
        <v>3</v>
      </c>
    </row>
    <row r="5" spans="1:4">
      <c r="A5" s="7">
        <v>1150</v>
      </c>
      <c r="B5" s="6">
        <v>4</v>
      </c>
    </row>
    <row r="6" spans="1:4">
      <c r="A6" s="7">
        <v>995</v>
      </c>
      <c r="B6" s="6">
        <v>5</v>
      </c>
    </row>
    <row r="7" spans="1:4">
      <c r="A7" s="7">
        <v>1113</v>
      </c>
      <c r="B7" s="6">
        <v>6</v>
      </c>
    </row>
    <row r="8" spans="1:4">
      <c r="A8" s="7">
        <v>1020</v>
      </c>
      <c r="B8" s="6">
        <v>7</v>
      </c>
    </row>
    <row r="9" spans="1:4">
      <c r="A9" s="7">
        <v>1180</v>
      </c>
      <c r="B9" s="6">
        <v>8</v>
      </c>
    </row>
    <row r="10" spans="1:4">
      <c r="A10" s="7">
        <v>1001</v>
      </c>
      <c r="B10" s="6">
        <v>9</v>
      </c>
    </row>
    <row r="11" spans="1:4">
      <c r="A11" s="7">
        <v>1101</v>
      </c>
      <c r="B11" s="6">
        <v>10</v>
      </c>
    </row>
    <row r="12" spans="1:4">
      <c r="A12" s="7">
        <v>1002</v>
      </c>
      <c r="B12" s="6">
        <v>11</v>
      </c>
    </row>
    <row r="13" spans="1:4">
      <c r="A13" s="7">
        <v>1102</v>
      </c>
      <c r="B13" s="6">
        <v>12</v>
      </c>
    </row>
    <row r="14" spans="1:4">
      <c r="A14" s="7">
        <v>991</v>
      </c>
      <c r="B14" s="6">
        <v>13</v>
      </c>
    </row>
    <row r="15" spans="1:4">
      <c r="A15" s="7">
        <v>1151</v>
      </c>
      <c r="B15" s="6">
        <v>14</v>
      </c>
    </row>
    <row r="16" spans="1:4">
      <c r="A16" s="7">
        <v>970</v>
      </c>
      <c r="B16" s="6">
        <v>15</v>
      </c>
    </row>
    <row r="17" spans="1:2">
      <c r="A17" s="7">
        <v>1114</v>
      </c>
      <c r="B17" s="6">
        <v>16</v>
      </c>
    </row>
    <row r="18" spans="1:2">
      <c r="A18" s="7">
        <v>1021</v>
      </c>
      <c r="B18" s="6">
        <v>17</v>
      </c>
    </row>
    <row r="19" spans="1:2">
      <c r="A19" s="7">
        <v>1182</v>
      </c>
      <c r="B19" s="6">
        <v>18</v>
      </c>
    </row>
    <row r="20" spans="1:2">
      <c r="A20" s="7">
        <v>1050</v>
      </c>
      <c r="B20" s="6">
        <v>19</v>
      </c>
    </row>
    <row r="21" spans="1:2">
      <c r="A21" s="7">
        <v>975</v>
      </c>
      <c r="B21" s="6">
        <v>20</v>
      </c>
    </row>
    <row r="22" spans="1:2">
      <c r="A22" s="7">
        <v>1115</v>
      </c>
      <c r="B22" s="6">
        <v>21</v>
      </c>
    </row>
    <row r="23" spans="1:2">
      <c r="A23" s="7">
        <v>1022</v>
      </c>
      <c r="B23" s="6">
        <v>22</v>
      </c>
    </row>
    <row r="24" spans="1:2">
      <c r="A24" s="7">
        <v>1080</v>
      </c>
      <c r="B24" s="6">
        <v>23</v>
      </c>
    </row>
    <row r="25" spans="1:2">
      <c r="A25" s="7">
        <v>1003</v>
      </c>
      <c r="B25" s="6">
        <v>24</v>
      </c>
    </row>
    <row r="26" spans="1:2">
      <c r="A26" s="7">
        <v>999</v>
      </c>
      <c r="B26" s="6">
        <v>25</v>
      </c>
    </row>
    <row r="27" spans="1:2">
      <c r="A27" s="15" t="s">
        <v>0</v>
      </c>
      <c r="B27" s="14">
        <f>AVERAGE(A$2:A$26)</f>
        <v>1057.08</v>
      </c>
    </row>
    <row r="28" spans="1:2">
      <c r="A28" s="15" t="s">
        <v>1</v>
      </c>
      <c r="B28" s="14">
        <f>MIN(A$2:A$26)</f>
        <v>970</v>
      </c>
    </row>
    <row r="29" spans="1:2">
      <c r="A29" s="15" t="s">
        <v>2</v>
      </c>
      <c r="B29" s="14">
        <f>MAX(A$2:A$26)</f>
        <v>1182</v>
      </c>
    </row>
    <row r="30" spans="1:2">
      <c r="A30" s="15" t="s">
        <v>3</v>
      </c>
      <c r="B30" s="14">
        <f>STDEV(A$2:A$26)</f>
        <v>67.988307818330057</v>
      </c>
    </row>
  </sheetData>
  <pageMargins left="0.7" right="0.7" top="0.75" bottom="0.75" header="0.3" footer="0.3"/>
  <pageSetup orientation="landscape" horizontalDpi="4294967293" verticalDpi="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M26"/>
  <sheetViews>
    <sheetView topLeftCell="A10" workbookViewId="0">
      <selection activeCell="K11" sqref="K11"/>
    </sheetView>
  </sheetViews>
  <sheetFormatPr defaultRowHeight="15"/>
  <cols>
    <col min="1" max="1" width="7.5703125" bestFit="1" customWidth="1"/>
    <col min="2" max="2" width="7.7109375" bestFit="1" customWidth="1"/>
    <col min="3" max="3" width="10.42578125" bestFit="1" customWidth="1"/>
    <col min="4" max="4" width="3.28515625" style="4" bestFit="1" customWidth="1"/>
    <col min="5" max="5" width="3.28515625" style="4" customWidth="1"/>
    <col min="10" max="10" width="2.7109375" customWidth="1"/>
    <col min="11" max="11" width="7.5703125" bestFit="1" customWidth="1"/>
    <col min="12" max="12" width="7.7109375" bestFit="1" customWidth="1"/>
    <col min="13" max="13" width="10.42578125" bestFit="1" customWidth="1"/>
  </cols>
  <sheetData>
    <row r="1" spans="1:13">
      <c r="A1" s="4" t="s">
        <v>4</v>
      </c>
      <c r="B1" s="6" t="s">
        <v>27</v>
      </c>
      <c r="C1" s="6" t="s">
        <v>26</v>
      </c>
      <c r="D1" s="6" t="s">
        <v>25</v>
      </c>
      <c r="E1" s="6">
        <v>9</v>
      </c>
      <c r="K1" s="6" t="s">
        <v>4</v>
      </c>
      <c r="L1" s="6" t="s">
        <v>27</v>
      </c>
      <c r="M1" s="6" t="s">
        <v>26</v>
      </c>
    </row>
    <row r="2" spans="1:13">
      <c r="A2" s="6">
        <v>1</v>
      </c>
      <c r="B2" s="20">
        <f t="shared" ref="B2:B26" si="0">$E$1/C2</f>
        <v>8.9999999999999993E-3</v>
      </c>
      <c r="C2" s="7">
        <v>1000</v>
      </c>
      <c r="K2" s="6">
        <v>18</v>
      </c>
      <c r="L2" s="20">
        <v>7.6142131979695434E-3</v>
      </c>
      <c r="M2" s="7">
        <v>1182</v>
      </c>
    </row>
    <row r="3" spans="1:13">
      <c r="A3" s="6">
        <v>2</v>
      </c>
      <c r="B3" s="20">
        <f t="shared" si="0"/>
        <v>8.1818181818181825E-3</v>
      </c>
      <c r="C3" s="7">
        <v>1100</v>
      </c>
      <c r="K3" s="6">
        <v>8</v>
      </c>
      <c r="L3" s="20">
        <v>7.6271186440677969E-3</v>
      </c>
      <c r="M3" s="7">
        <v>1180</v>
      </c>
    </row>
    <row r="4" spans="1:13">
      <c r="A4" s="6">
        <v>3</v>
      </c>
      <c r="B4" s="20">
        <f t="shared" si="0"/>
        <v>9.0909090909090905E-3</v>
      </c>
      <c r="C4" s="7">
        <v>990</v>
      </c>
      <c r="K4" s="6">
        <v>14</v>
      </c>
      <c r="L4" s="20">
        <v>7.819287576020852E-3</v>
      </c>
      <c r="M4" s="7">
        <v>1151</v>
      </c>
    </row>
    <row r="5" spans="1:13">
      <c r="A5" s="6">
        <v>4</v>
      </c>
      <c r="B5" s="20">
        <f t="shared" si="0"/>
        <v>7.8260869565217397E-3</v>
      </c>
      <c r="C5" s="7">
        <v>1150</v>
      </c>
      <c r="K5" s="6">
        <v>4</v>
      </c>
      <c r="L5" s="20">
        <v>7.8260869565217397E-3</v>
      </c>
      <c r="M5" s="7">
        <v>1150</v>
      </c>
    </row>
    <row r="6" spans="1:13">
      <c r="A6" s="6">
        <v>5</v>
      </c>
      <c r="B6" s="20">
        <f t="shared" si="0"/>
        <v>9.0452261306532659E-3</v>
      </c>
      <c r="C6" s="7">
        <v>995</v>
      </c>
      <c r="K6" s="6">
        <v>21</v>
      </c>
      <c r="L6" s="20">
        <v>8.0717488789237672E-3</v>
      </c>
      <c r="M6" s="7">
        <v>1115</v>
      </c>
    </row>
    <row r="7" spans="1:13">
      <c r="A7" s="6">
        <v>6</v>
      </c>
      <c r="B7" s="20">
        <f t="shared" si="0"/>
        <v>8.0862533692722376E-3</v>
      </c>
      <c r="C7" s="7">
        <v>1113</v>
      </c>
      <c r="K7" s="6">
        <v>16</v>
      </c>
      <c r="L7" s="20">
        <v>8.0789946140035901E-3</v>
      </c>
      <c r="M7" s="7">
        <v>1114</v>
      </c>
    </row>
    <row r="8" spans="1:13">
      <c r="A8" s="6">
        <v>7</v>
      </c>
      <c r="B8" s="20">
        <f t="shared" si="0"/>
        <v>8.8235294117647058E-3</v>
      </c>
      <c r="C8" s="7">
        <v>1020</v>
      </c>
      <c r="K8" s="6">
        <v>6</v>
      </c>
      <c r="L8" s="20">
        <v>8.0862533692722376E-3</v>
      </c>
      <c r="M8" s="7">
        <v>1113</v>
      </c>
    </row>
    <row r="9" spans="1:13">
      <c r="A9" s="6">
        <v>8</v>
      </c>
      <c r="B9" s="20">
        <f t="shared" si="0"/>
        <v>7.6271186440677969E-3</v>
      </c>
      <c r="C9" s="7">
        <v>1180</v>
      </c>
      <c r="K9" s="6">
        <v>12</v>
      </c>
      <c r="L9" s="20">
        <v>8.1669691470054439E-3</v>
      </c>
      <c r="M9" s="7">
        <v>1102</v>
      </c>
    </row>
    <row r="10" spans="1:13">
      <c r="A10" s="6">
        <v>9</v>
      </c>
      <c r="B10" s="20">
        <f t="shared" si="0"/>
        <v>8.9910089910089919E-3</v>
      </c>
      <c r="C10" s="7">
        <v>1001</v>
      </c>
      <c r="K10" s="6">
        <v>10</v>
      </c>
      <c r="L10" s="20">
        <v>8.1743869209809257E-3</v>
      </c>
      <c r="M10" s="7">
        <v>1101</v>
      </c>
    </row>
    <row r="11" spans="1:13">
      <c r="A11" s="6">
        <v>10</v>
      </c>
      <c r="B11" s="20">
        <f t="shared" si="0"/>
        <v>8.1743869209809257E-3</v>
      </c>
      <c r="C11" s="7">
        <v>1101</v>
      </c>
      <c r="K11" s="6">
        <v>2</v>
      </c>
      <c r="L11" s="20">
        <v>8.1818181818181825E-3</v>
      </c>
      <c r="M11" s="7">
        <v>1100</v>
      </c>
    </row>
    <row r="12" spans="1:13">
      <c r="A12" s="6">
        <v>11</v>
      </c>
      <c r="B12" s="20">
        <f t="shared" si="0"/>
        <v>8.9820359281437123E-3</v>
      </c>
      <c r="C12" s="7">
        <v>1002</v>
      </c>
      <c r="K12" s="6">
        <v>23</v>
      </c>
      <c r="L12" s="20">
        <v>8.3333333333333332E-3</v>
      </c>
      <c r="M12" s="7">
        <v>1080</v>
      </c>
    </row>
    <row r="13" spans="1:13">
      <c r="A13" s="6">
        <v>12</v>
      </c>
      <c r="B13" s="20">
        <f t="shared" si="0"/>
        <v>8.1669691470054439E-3</v>
      </c>
      <c r="C13" s="7">
        <v>1102</v>
      </c>
      <c r="K13" s="6">
        <v>19</v>
      </c>
      <c r="L13" s="20">
        <v>8.5714285714285719E-3</v>
      </c>
      <c r="M13" s="7">
        <v>1050</v>
      </c>
    </row>
    <row r="14" spans="1:13">
      <c r="A14" s="6">
        <v>13</v>
      </c>
      <c r="B14" s="20">
        <f t="shared" si="0"/>
        <v>9.0817356205852677E-3</v>
      </c>
      <c r="C14" s="7">
        <v>991</v>
      </c>
      <c r="K14" s="6">
        <v>22</v>
      </c>
      <c r="L14" s="20">
        <v>8.8062622309197647E-3</v>
      </c>
      <c r="M14" s="7">
        <v>1022</v>
      </c>
    </row>
    <row r="15" spans="1:13">
      <c r="A15" s="6">
        <v>14</v>
      </c>
      <c r="B15" s="20">
        <f t="shared" si="0"/>
        <v>7.819287576020852E-3</v>
      </c>
      <c r="C15" s="7">
        <v>1151</v>
      </c>
      <c r="K15" s="6">
        <v>17</v>
      </c>
      <c r="L15" s="20">
        <v>8.8148873653281102E-3</v>
      </c>
      <c r="M15" s="7">
        <v>1021</v>
      </c>
    </row>
    <row r="16" spans="1:13">
      <c r="A16" s="6">
        <v>15</v>
      </c>
      <c r="B16" s="20">
        <f t="shared" si="0"/>
        <v>9.2783505154639175E-3</v>
      </c>
      <c r="C16" s="7">
        <v>970</v>
      </c>
      <c r="K16" s="6">
        <v>7</v>
      </c>
      <c r="L16" s="20">
        <v>8.8235294117647058E-3</v>
      </c>
      <c r="M16" s="7">
        <v>1020</v>
      </c>
    </row>
    <row r="17" spans="1:13">
      <c r="A17" s="6">
        <v>16</v>
      </c>
      <c r="B17" s="20">
        <f t="shared" si="0"/>
        <v>8.0789946140035901E-3</v>
      </c>
      <c r="C17" s="7">
        <v>1114</v>
      </c>
      <c r="K17" s="6">
        <v>24</v>
      </c>
      <c r="L17" s="20">
        <v>8.9730807577268201E-3</v>
      </c>
      <c r="M17" s="7">
        <v>1003</v>
      </c>
    </row>
    <row r="18" spans="1:13">
      <c r="A18" s="6">
        <v>17</v>
      </c>
      <c r="B18" s="20">
        <f t="shared" si="0"/>
        <v>8.8148873653281102E-3</v>
      </c>
      <c r="C18" s="7">
        <v>1021</v>
      </c>
      <c r="K18" s="6">
        <v>11</v>
      </c>
      <c r="L18" s="20">
        <v>8.9820359281437123E-3</v>
      </c>
      <c r="M18" s="7">
        <v>1002</v>
      </c>
    </row>
    <row r="19" spans="1:13">
      <c r="A19" s="6">
        <v>18</v>
      </c>
      <c r="B19" s="20">
        <f t="shared" si="0"/>
        <v>7.6142131979695434E-3</v>
      </c>
      <c r="C19" s="7">
        <v>1182</v>
      </c>
      <c r="K19" s="6">
        <v>9</v>
      </c>
      <c r="L19" s="20">
        <v>8.9910089910089919E-3</v>
      </c>
      <c r="M19" s="7">
        <v>1001</v>
      </c>
    </row>
    <row r="20" spans="1:13">
      <c r="A20" s="6">
        <v>19</v>
      </c>
      <c r="B20" s="20">
        <f t="shared" si="0"/>
        <v>8.5714285714285719E-3</v>
      </c>
      <c r="C20" s="7">
        <v>1050</v>
      </c>
      <c r="K20" s="6">
        <v>1</v>
      </c>
      <c r="L20" s="20">
        <v>8.9999999999999993E-3</v>
      </c>
      <c r="M20" s="7">
        <v>1000</v>
      </c>
    </row>
    <row r="21" spans="1:13">
      <c r="A21" s="6">
        <v>20</v>
      </c>
      <c r="B21" s="20">
        <f t="shared" si="0"/>
        <v>9.2307692307692316E-3</v>
      </c>
      <c r="C21" s="7">
        <v>975</v>
      </c>
      <c r="K21" s="6">
        <v>25</v>
      </c>
      <c r="L21" s="20">
        <v>9.0090090090090089E-3</v>
      </c>
      <c r="M21" s="7">
        <v>999</v>
      </c>
    </row>
    <row r="22" spans="1:13">
      <c r="A22" s="6">
        <v>21</v>
      </c>
      <c r="B22" s="20">
        <f t="shared" si="0"/>
        <v>8.0717488789237672E-3</v>
      </c>
      <c r="C22" s="7">
        <v>1115</v>
      </c>
      <c r="K22" s="6">
        <v>5</v>
      </c>
      <c r="L22" s="20">
        <v>9.0452261306532659E-3</v>
      </c>
      <c r="M22" s="7">
        <v>995</v>
      </c>
    </row>
    <row r="23" spans="1:13">
      <c r="A23" s="6">
        <v>22</v>
      </c>
      <c r="B23" s="20">
        <f t="shared" si="0"/>
        <v>8.8062622309197647E-3</v>
      </c>
      <c r="C23" s="7">
        <v>1022</v>
      </c>
      <c r="K23" s="6">
        <v>13</v>
      </c>
      <c r="L23" s="20">
        <v>9.0817356205852677E-3</v>
      </c>
      <c r="M23" s="7">
        <v>991</v>
      </c>
    </row>
    <row r="24" spans="1:13">
      <c r="A24" s="6">
        <v>23</v>
      </c>
      <c r="B24" s="20">
        <f t="shared" si="0"/>
        <v>8.3333333333333332E-3</v>
      </c>
      <c r="C24" s="7">
        <v>1080</v>
      </c>
      <c r="K24" s="6">
        <v>3</v>
      </c>
      <c r="L24" s="20">
        <v>9.0909090909090905E-3</v>
      </c>
      <c r="M24" s="7">
        <v>990</v>
      </c>
    </row>
    <row r="25" spans="1:13">
      <c r="A25" s="6">
        <v>24</v>
      </c>
      <c r="B25" s="20">
        <f t="shared" si="0"/>
        <v>8.9730807577268201E-3</v>
      </c>
      <c r="C25" s="7">
        <v>1003</v>
      </c>
      <c r="K25" s="6">
        <v>20</v>
      </c>
      <c r="L25" s="20">
        <v>9.2307692307692316E-3</v>
      </c>
      <c r="M25" s="7">
        <v>975</v>
      </c>
    </row>
    <row r="26" spans="1:13">
      <c r="A26" s="6">
        <v>25</v>
      </c>
      <c r="B26" s="20">
        <f t="shared" si="0"/>
        <v>9.0090090090090089E-3</v>
      </c>
      <c r="C26" s="7">
        <v>999</v>
      </c>
      <c r="K26" s="6">
        <v>15</v>
      </c>
      <c r="L26" s="20">
        <v>9.2783505154639175E-3</v>
      </c>
      <c r="M26" s="7">
        <v>970</v>
      </c>
    </row>
  </sheetData>
  <sortState ref="K2:M26">
    <sortCondition ref="L2:L26"/>
  </sortState>
  <pageMargins left="0.7" right="0.7" top="0.75" bottom="0.75" header="0.3" footer="0.3"/>
  <pageSetup scale="68"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I25"/>
  <sheetViews>
    <sheetView workbookViewId="0">
      <selection activeCell="K11" sqref="K11"/>
    </sheetView>
  </sheetViews>
  <sheetFormatPr defaultRowHeight="15"/>
  <cols>
    <col min="1" max="1" width="3" bestFit="1" customWidth="1"/>
    <col min="2" max="2" width="6.5703125" bestFit="1" customWidth="1"/>
    <col min="3" max="3" width="2.7109375" customWidth="1"/>
    <col min="5" max="5" width="10.85546875" bestFit="1" customWidth="1"/>
    <col min="6" max="6" width="6.7109375" customWidth="1"/>
    <col min="8" max="8" width="6.7109375" bestFit="1" customWidth="1"/>
    <col min="9" max="9" width="6.5703125" bestFit="1" customWidth="1"/>
  </cols>
  <sheetData>
    <row r="1" spans="1:9">
      <c r="A1" s="4">
        <v>1</v>
      </c>
      <c r="B1" s="3">
        <v>1000</v>
      </c>
    </row>
    <row r="2" spans="1:9">
      <c r="A2" s="4">
        <v>2</v>
      </c>
      <c r="B2" s="3">
        <v>1100</v>
      </c>
      <c r="E2" s="2" t="s">
        <v>1</v>
      </c>
      <c r="F2" s="14">
        <f>MIN(B$1:B$25)</f>
        <v>970</v>
      </c>
      <c r="H2" t="s">
        <v>9</v>
      </c>
      <c r="I2" s="1">
        <f>I3-F6</f>
        <v>927.07999999999993</v>
      </c>
    </row>
    <row r="3" spans="1:9">
      <c r="A3" s="4">
        <v>3</v>
      </c>
      <c r="B3" s="3">
        <v>990</v>
      </c>
      <c r="E3" s="2" t="s">
        <v>0</v>
      </c>
      <c r="F3" s="14">
        <f>AVERAGE(B$1:B$25)</f>
        <v>1057.08</v>
      </c>
      <c r="H3" t="s">
        <v>10</v>
      </c>
      <c r="I3" s="1">
        <f>I4-F6</f>
        <v>992.07999999999993</v>
      </c>
    </row>
    <row r="4" spans="1:9">
      <c r="A4" s="4">
        <v>4</v>
      </c>
      <c r="B4" s="3">
        <v>1150</v>
      </c>
      <c r="E4" s="2" t="s">
        <v>2</v>
      </c>
      <c r="F4" s="14">
        <f>MAX(B$1:B$25)</f>
        <v>1182</v>
      </c>
      <c r="H4" t="s">
        <v>11</v>
      </c>
      <c r="I4" s="1">
        <f>F3</f>
        <v>1057.08</v>
      </c>
    </row>
    <row r="5" spans="1:9">
      <c r="A5" s="4">
        <v>5</v>
      </c>
      <c r="B5" s="3">
        <v>995</v>
      </c>
      <c r="E5" s="2" t="s">
        <v>8</v>
      </c>
      <c r="F5" s="4">
        <f>(F4-F2)/5</f>
        <v>42.4</v>
      </c>
      <c r="H5" t="s">
        <v>12</v>
      </c>
      <c r="I5" s="1">
        <f>I4+F6</f>
        <v>1122.08</v>
      </c>
    </row>
    <row r="6" spans="1:9">
      <c r="A6" s="4">
        <v>6</v>
      </c>
      <c r="B6" s="3">
        <v>1113</v>
      </c>
      <c r="E6" s="2" t="s">
        <v>14</v>
      </c>
      <c r="F6" s="4">
        <v>65</v>
      </c>
      <c r="H6" t="s">
        <v>13</v>
      </c>
      <c r="I6" s="1">
        <f>I5+F6</f>
        <v>1187.08</v>
      </c>
    </row>
    <row r="7" spans="1:9">
      <c r="A7" s="4">
        <v>7</v>
      </c>
      <c r="B7" s="3">
        <v>1020</v>
      </c>
    </row>
    <row r="8" spans="1:9">
      <c r="A8" s="4">
        <v>8</v>
      </c>
      <c r="B8" s="3">
        <v>1180</v>
      </c>
    </row>
    <row r="9" spans="1:9">
      <c r="A9" s="4">
        <v>9</v>
      </c>
      <c r="B9" s="3">
        <v>1001</v>
      </c>
    </row>
    <row r="10" spans="1:9">
      <c r="A10" s="4">
        <v>10</v>
      </c>
      <c r="B10" s="3">
        <v>1101</v>
      </c>
    </row>
    <row r="11" spans="1:9">
      <c r="A11" s="4">
        <v>11</v>
      </c>
      <c r="B11" s="3">
        <v>1002</v>
      </c>
    </row>
    <row r="12" spans="1:9">
      <c r="A12" s="4">
        <v>12</v>
      </c>
      <c r="B12" s="3">
        <v>1102</v>
      </c>
    </row>
    <row r="13" spans="1:9">
      <c r="A13" s="4">
        <v>13</v>
      </c>
      <c r="B13" s="3">
        <v>991</v>
      </c>
    </row>
    <row r="14" spans="1:9">
      <c r="A14" s="4">
        <v>14</v>
      </c>
      <c r="B14" s="3">
        <v>1151</v>
      </c>
    </row>
    <row r="15" spans="1:9">
      <c r="A15" s="4">
        <v>15</v>
      </c>
      <c r="B15" s="3">
        <v>970</v>
      </c>
    </row>
    <row r="16" spans="1:9">
      <c r="A16" s="4">
        <v>16</v>
      </c>
      <c r="B16" s="3">
        <v>1114</v>
      </c>
    </row>
    <row r="17" spans="1:2">
      <c r="A17" s="4">
        <v>17</v>
      </c>
      <c r="B17" s="3">
        <v>1021</v>
      </c>
    </row>
    <row r="18" spans="1:2">
      <c r="A18" s="4">
        <v>18</v>
      </c>
      <c r="B18" s="3">
        <v>1182</v>
      </c>
    </row>
    <row r="19" spans="1:2">
      <c r="A19" s="4">
        <v>19</v>
      </c>
      <c r="B19" s="3">
        <v>1050</v>
      </c>
    </row>
    <row r="20" spans="1:2">
      <c r="A20" s="4">
        <v>20</v>
      </c>
      <c r="B20" s="3">
        <v>975</v>
      </c>
    </row>
    <row r="21" spans="1:2">
      <c r="A21" s="4">
        <v>21</v>
      </c>
      <c r="B21" s="3">
        <v>1115</v>
      </c>
    </row>
    <row r="22" spans="1:2">
      <c r="A22" s="4">
        <v>22</v>
      </c>
      <c r="B22" s="3">
        <v>1022</v>
      </c>
    </row>
    <row r="23" spans="1:2">
      <c r="A23" s="4">
        <v>23</v>
      </c>
      <c r="B23" s="3">
        <v>1080</v>
      </c>
    </row>
    <row r="24" spans="1:2">
      <c r="A24" s="4">
        <v>24</v>
      </c>
      <c r="B24" s="3">
        <v>1003</v>
      </c>
    </row>
    <row r="25" spans="1:2">
      <c r="A25" s="4">
        <v>25</v>
      </c>
      <c r="B25" s="3">
        <v>999</v>
      </c>
    </row>
  </sheetData>
  <sortState ref="A1:B25">
    <sortCondition ref="A1:A25"/>
  </sortState>
  <pageMargins left="0.7" right="0.7" top="0.75" bottom="0.75" header="0.3" footer="0.3"/>
  <pageSetup scale="71" orientation="landscape" horizontalDpi="4294967293" verticalDpi="0"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B7"/>
  <sheetViews>
    <sheetView workbookViewId="0">
      <selection activeCell="K11" sqref="K11"/>
    </sheetView>
  </sheetViews>
  <sheetFormatPr defaultRowHeight="15"/>
  <sheetData>
    <row r="1" spans="1:2">
      <c r="A1" s="12" t="s">
        <v>22</v>
      </c>
      <c r="B1" s="12" t="s">
        <v>24</v>
      </c>
    </row>
    <row r="2" spans="1:2">
      <c r="A2" s="9">
        <v>927.07999999999993</v>
      </c>
      <c r="B2" s="10">
        <v>0</v>
      </c>
    </row>
    <row r="3" spans="1:2">
      <c r="A3" s="9">
        <v>992.07999999999993</v>
      </c>
      <c r="B3" s="10">
        <v>4</v>
      </c>
    </row>
    <row r="4" spans="1:2">
      <c r="A4" s="9">
        <v>1057.08</v>
      </c>
      <c r="B4" s="10">
        <v>10</v>
      </c>
    </row>
    <row r="5" spans="1:2">
      <c r="A5" s="9">
        <v>1122.08</v>
      </c>
      <c r="B5" s="10">
        <v>7</v>
      </c>
    </row>
    <row r="6" spans="1:2">
      <c r="A6" s="9">
        <v>1187.08</v>
      </c>
      <c r="B6" s="10">
        <v>4</v>
      </c>
    </row>
    <row r="7" spans="1:2" ht="15.75" thickBot="1">
      <c r="A7" s="11" t="s">
        <v>23</v>
      </c>
      <c r="B7" s="11">
        <v>0</v>
      </c>
    </row>
  </sheetData>
  <sortState ref="A2:A6">
    <sortCondition ref="A2"/>
  </sortState>
  <pageMargins left="0.7" right="0.7" top="0.75" bottom="0.75" header="0.3" footer="0.3"/>
  <pageSetup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Example 1</vt:lpstr>
      <vt:lpstr>Example 2</vt:lpstr>
      <vt:lpstr>Example 3</vt:lpstr>
      <vt:lpstr>Example 4</vt:lpstr>
      <vt:lpstr>Example 5</vt:lpstr>
      <vt:lpstr>Example 6</vt:lpstr>
      <vt:lpstr>Sheet1</vt:lpstr>
    </vt:vector>
  </TitlesOfParts>
  <Company>Ivy Tech Community College of Indiana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Current User</dc:creator>
  <cp:lastModifiedBy>Current User</cp:lastModifiedBy>
  <cp:lastPrinted>2012-01-31T15:50:53Z</cp:lastPrinted>
  <dcterms:created xsi:type="dcterms:W3CDTF">2011-11-07T19:15:06Z</dcterms:created>
  <dcterms:modified xsi:type="dcterms:W3CDTF">2012-03-19T11:16:51Z</dcterms:modified>
</cp:coreProperties>
</file>