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Intro to Circuits Analysis\Work\Labs\Lab 14 Final\"/>
    </mc:Choice>
  </mc:AlternateContent>
  <bookViews>
    <workbookView xWindow="0" yWindow="0" windowWidth="21570" windowHeight="81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" l="1"/>
  <c r="F31" i="1"/>
  <c r="F40" i="1"/>
  <c r="F39" i="1"/>
  <c r="J19" i="1"/>
  <c r="F22" i="1"/>
  <c r="B27" i="1"/>
  <c r="J10" i="1"/>
  <c r="J9" i="1"/>
  <c r="F5" i="1"/>
  <c r="B8" i="1"/>
  <c r="B28" i="1" l="1"/>
  <c r="B29" i="1" l="1"/>
  <c r="B30" i="1" s="1"/>
  <c r="B18" i="1"/>
  <c r="B31" i="1" s="1"/>
  <c r="B21" i="1"/>
  <c r="B19" i="1"/>
  <c r="B32" i="1" s="1"/>
  <c r="B20" i="1"/>
  <c r="B34" i="1" l="1"/>
  <c r="B33" i="1"/>
</calcChain>
</file>

<file path=xl/sharedStrings.xml><?xml version="1.0" encoding="utf-8"?>
<sst xmlns="http://schemas.openxmlformats.org/spreadsheetml/2006/main" count="154" uniqueCount="67">
  <si>
    <t>Series Resistors</t>
  </si>
  <si>
    <t>Values</t>
  </si>
  <si>
    <t>R1 =</t>
  </si>
  <si>
    <t>R2 =</t>
  </si>
  <si>
    <t>R3 =</t>
  </si>
  <si>
    <t>R4 =</t>
  </si>
  <si>
    <t>R5 =</t>
  </si>
  <si>
    <t>Ω</t>
  </si>
  <si>
    <t>RT =</t>
  </si>
  <si>
    <t>Parallel Resistors</t>
  </si>
  <si>
    <t>RT= R1+R2+R3+R4+R5</t>
  </si>
  <si>
    <t>RT = (1/((1/R1)+(1/R2)))</t>
  </si>
  <si>
    <t>RT = (R1*R2)/(R1+R2)</t>
  </si>
  <si>
    <t>Series-Parallel Resistors</t>
  </si>
  <si>
    <t>Valuse</t>
  </si>
  <si>
    <t>R6 =</t>
  </si>
  <si>
    <t>R23 =</t>
  </si>
  <si>
    <t>R23 = (1/((1/R2)+(1/R3)))</t>
  </si>
  <si>
    <t>R23 = (R2*R3)/(R2+R3)</t>
  </si>
  <si>
    <t>RT = R1+R23+R4+R5+R6</t>
  </si>
  <si>
    <t>Series-Parallel Circuit</t>
  </si>
  <si>
    <t>V =</t>
  </si>
  <si>
    <t>V</t>
  </si>
  <si>
    <t>IT =</t>
  </si>
  <si>
    <t>A</t>
  </si>
  <si>
    <t>PT =</t>
  </si>
  <si>
    <t>W</t>
  </si>
  <si>
    <t>V1 =</t>
  </si>
  <si>
    <t>V2 =</t>
  </si>
  <si>
    <t>V3 =</t>
  </si>
  <si>
    <t>V4 =</t>
  </si>
  <si>
    <t>P1 =</t>
  </si>
  <si>
    <t>P2 =</t>
  </si>
  <si>
    <t>P3 =</t>
  </si>
  <si>
    <t>P4 =</t>
  </si>
  <si>
    <t>Series Capacitors</t>
  </si>
  <si>
    <t>Value s</t>
  </si>
  <si>
    <t>C1 =</t>
  </si>
  <si>
    <t>C2 =</t>
  </si>
  <si>
    <t>C3 =</t>
  </si>
  <si>
    <t>C4 =</t>
  </si>
  <si>
    <t>C5 =</t>
  </si>
  <si>
    <t>V1 = V-(V*(R1))/RT</t>
  </si>
  <si>
    <t>V2 = V-(V*(R1+R23))/RT</t>
  </si>
  <si>
    <t>V3 = V-(V*(R1+R23+R4))/RT</t>
  </si>
  <si>
    <t>V4= V-(V*(RT))/RT</t>
  </si>
  <si>
    <t>IT = V/RT</t>
  </si>
  <si>
    <t>PT = V*IT</t>
  </si>
  <si>
    <t>P1 = V1*IT</t>
  </si>
  <si>
    <t>P2 = V2*IT</t>
  </si>
  <si>
    <t>P3 = V3*IT</t>
  </si>
  <si>
    <t>P4 = V4*IT</t>
  </si>
  <si>
    <t>F</t>
  </si>
  <si>
    <t>CT =</t>
  </si>
  <si>
    <t>CT = (1/((1/C1)+(1/C2)+(1/C3)+(1/C4)+(1/C5)</t>
  </si>
  <si>
    <t>CT = C1+C2</t>
  </si>
  <si>
    <t>Thevenin</t>
  </si>
  <si>
    <t>Series Inductors</t>
  </si>
  <si>
    <t>Parallel Inductors</t>
  </si>
  <si>
    <t>L1 =</t>
  </si>
  <si>
    <t>L2 =</t>
  </si>
  <si>
    <t>L3 =</t>
  </si>
  <si>
    <t>L4 =</t>
  </si>
  <si>
    <t>L5 =</t>
  </si>
  <si>
    <t>LT =</t>
  </si>
  <si>
    <t>H</t>
  </si>
  <si>
    <t>Parlallel Capacitors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</si>
</sst>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48" fontId="0" fillId="0" borderId="0" xfId="0" applyNumberFormat="1"/>
    <xf numFmtId="2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topLeftCell="A14" workbookViewId="0">
      <selection activeCell="G33" sqref="G33"/>
    </sheetView>
  </sheetViews>
  <sheetFormatPr defaultRowHeight="15" x14ac:dyDescent="0.25"/>
  <cols>
    <col min="6" max="6" width="11" bestFit="1" customWidth="1"/>
  </cols>
  <sheetData>
    <row r="1" spans="1:11" x14ac:dyDescent="0.25">
      <c r="A1" s="1" t="s">
        <v>0</v>
      </c>
      <c r="B1" s="1"/>
      <c r="C1" s="1"/>
      <c r="E1" s="1" t="s">
        <v>9</v>
      </c>
      <c r="F1" s="1"/>
      <c r="G1" s="1"/>
      <c r="I1" s="1" t="s">
        <v>13</v>
      </c>
      <c r="J1" s="1"/>
      <c r="K1" s="1"/>
    </row>
    <row r="2" spans="1:11" x14ac:dyDescent="0.25">
      <c r="B2" t="s">
        <v>1</v>
      </c>
      <c r="F2" t="s">
        <v>1</v>
      </c>
      <c r="J2" t="s">
        <v>14</v>
      </c>
    </row>
    <row r="3" spans="1:11" x14ac:dyDescent="0.25">
      <c r="A3" s="2" t="s">
        <v>2</v>
      </c>
      <c r="B3" s="4">
        <v>1000</v>
      </c>
      <c r="C3" s="3" t="s">
        <v>7</v>
      </c>
      <c r="E3" t="s">
        <v>2</v>
      </c>
      <c r="F3" s="4">
        <v>1000</v>
      </c>
      <c r="G3" s="3" t="s">
        <v>7</v>
      </c>
      <c r="I3" s="2" t="s">
        <v>2</v>
      </c>
      <c r="J3" s="4">
        <v>1000</v>
      </c>
      <c r="K3" s="3" t="s">
        <v>7</v>
      </c>
    </row>
    <row r="4" spans="1:11" x14ac:dyDescent="0.25">
      <c r="A4" s="2" t="s">
        <v>3</v>
      </c>
      <c r="B4" s="4">
        <v>1000</v>
      </c>
      <c r="C4" s="3" t="s">
        <v>7</v>
      </c>
      <c r="E4" t="s">
        <v>3</v>
      </c>
      <c r="F4" s="4">
        <v>1000</v>
      </c>
      <c r="G4" s="3" t="s">
        <v>7</v>
      </c>
      <c r="I4" s="2" t="s">
        <v>3</v>
      </c>
      <c r="J4" s="4">
        <v>1000</v>
      </c>
      <c r="K4" s="3" t="s">
        <v>7</v>
      </c>
    </row>
    <row r="5" spans="1:11" x14ac:dyDescent="0.25">
      <c r="A5" s="2" t="s">
        <v>4</v>
      </c>
      <c r="B5" s="4">
        <v>1000</v>
      </c>
      <c r="C5" s="3" t="s">
        <v>7</v>
      </c>
      <c r="E5" t="s">
        <v>8</v>
      </c>
      <c r="F5">
        <f>1/((1/F3)+(1/F4))</f>
        <v>500</v>
      </c>
      <c r="G5" s="3" t="s">
        <v>7</v>
      </c>
      <c r="I5" s="2" t="s">
        <v>4</v>
      </c>
      <c r="J5" s="4">
        <v>1000</v>
      </c>
      <c r="K5" s="3" t="s">
        <v>7</v>
      </c>
    </row>
    <row r="6" spans="1:11" x14ac:dyDescent="0.25">
      <c r="A6" s="2" t="s">
        <v>5</v>
      </c>
      <c r="B6" s="4">
        <v>1000</v>
      </c>
      <c r="C6" s="3" t="s">
        <v>7</v>
      </c>
      <c r="E6" s="1" t="s">
        <v>11</v>
      </c>
      <c r="F6" s="1"/>
      <c r="G6" s="1"/>
      <c r="I6" s="2" t="s">
        <v>5</v>
      </c>
      <c r="J6" s="4">
        <v>1000</v>
      </c>
      <c r="K6" s="3" t="s">
        <v>7</v>
      </c>
    </row>
    <row r="7" spans="1:11" x14ac:dyDescent="0.25">
      <c r="A7" s="2" t="s">
        <v>6</v>
      </c>
      <c r="B7" s="4">
        <v>1000</v>
      </c>
      <c r="C7" s="3" t="s">
        <v>7</v>
      </c>
      <c r="E7" s="1" t="s">
        <v>12</v>
      </c>
      <c r="F7" s="1"/>
      <c r="G7" s="1"/>
      <c r="I7" s="2" t="s">
        <v>6</v>
      </c>
      <c r="J7" s="4">
        <v>1000</v>
      </c>
      <c r="K7" s="3" t="s">
        <v>7</v>
      </c>
    </row>
    <row r="8" spans="1:11" x14ac:dyDescent="0.25">
      <c r="A8" s="2" t="s">
        <v>8</v>
      </c>
      <c r="B8" s="4">
        <f>B3+B4+B5+B6+B7</f>
        <v>5000</v>
      </c>
      <c r="C8" s="3" t="s">
        <v>7</v>
      </c>
      <c r="I8" s="2" t="s">
        <v>15</v>
      </c>
      <c r="J8" s="4">
        <v>1000</v>
      </c>
      <c r="K8" s="3" t="s">
        <v>7</v>
      </c>
    </row>
    <row r="9" spans="1:11" x14ac:dyDescent="0.25">
      <c r="A9" s="1" t="s">
        <v>10</v>
      </c>
      <c r="B9" s="1"/>
      <c r="C9" s="1"/>
      <c r="I9" s="2" t="s">
        <v>16</v>
      </c>
      <c r="J9">
        <f>(1/((1/J4)+(1/J5)))</f>
        <v>500</v>
      </c>
      <c r="K9" s="3" t="s">
        <v>7</v>
      </c>
    </row>
    <row r="10" spans="1:11" x14ac:dyDescent="0.25">
      <c r="I10" s="2" t="s">
        <v>8</v>
      </c>
      <c r="J10" s="4">
        <f>J3+J6+J7+J8+J9</f>
        <v>4500</v>
      </c>
      <c r="K10" s="3" t="s">
        <v>7</v>
      </c>
    </row>
    <row r="11" spans="1:11" x14ac:dyDescent="0.25">
      <c r="I11" s="1" t="s">
        <v>17</v>
      </c>
      <c r="J11" s="1"/>
      <c r="K11" s="1"/>
    </row>
    <row r="12" spans="1:11" x14ac:dyDescent="0.25">
      <c r="I12" s="1" t="s">
        <v>18</v>
      </c>
      <c r="J12" s="1"/>
      <c r="K12" s="1"/>
    </row>
    <row r="13" spans="1:11" x14ac:dyDescent="0.25">
      <c r="I13" s="1" t="s">
        <v>19</v>
      </c>
      <c r="J13" s="1"/>
      <c r="K13" s="1"/>
    </row>
    <row r="15" spans="1:11" x14ac:dyDescent="0.25">
      <c r="A15" s="1" t="s">
        <v>20</v>
      </c>
      <c r="B15" s="1"/>
      <c r="C15" s="1"/>
      <c r="E15" s="1" t="s">
        <v>35</v>
      </c>
      <c r="F15" s="1"/>
      <c r="G15" s="1"/>
      <c r="I15" s="1" t="s">
        <v>66</v>
      </c>
      <c r="J15" s="1"/>
      <c r="K15" s="1"/>
    </row>
    <row r="16" spans="1:11" x14ac:dyDescent="0.25">
      <c r="B16" t="s">
        <v>36</v>
      </c>
      <c r="F16" t="s">
        <v>1</v>
      </c>
      <c r="J16" t="s">
        <v>1</v>
      </c>
    </row>
    <row r="17" spans="1:11" x14ac:dyDescent="0.25">
      <c r="A17" s="2" t="s">
        <v>21</v>
      </c>
      <c r="B17">
        <v>9</v>
      </c>
      <c r="C17" t="s">
        <v>22</v>
      </c>
      <c r="E17" s="2" t="s">
        <v>37</v>
      </c>
      <c r="F17" s="4">
        <v>2.2000000000000001E-6</v>
      </c>
      <c r="G17" t="s">
        <v>52</v>
      </c>
      <c r="I17" s="2" t="s">
        <v>37</v>
      </c>
      <c r="J17" s="4">
        <v>2.2000000000000001E-6</v>
      </c>
      <c r="K17" t="s">
        <v>52</v>
      </c>
    </row>
    <row r="18" spans="1:11" x14ac:dyDescent="0.25">
      <c r="A18" s="2" t="s">
        <v>27</v>
      </c>
      <c r="B18" s="5">
        <f>B17-(B17*B22)/B28</f>
        <v>6.4285714285714288</v>
      </c>
      <c r="C18" s="3" t="s">
        <v>22</v>
      </c>
      <c r="E18" s="2" t="s">
        <v>38</v>
      </c>
      <c r="F18" s="4">
        <v>2.2000000000000001E-6</v>
      </c>
      <c r="G18" t="s">
        <v>52</v>
      </c>
      <c r="I18" s="2" t="s">
        <v>38</v>
      </c>
      <c r="J18" s="4">
        <v>2.2000000000000001E-6</v>
      </c>
      <c r="K18" t="s">
        <v>52</v>
      </c>
    </row>
    <row r="19" spans="1:11" x14ac:dyDescent="0.25">
      <c r="A19" s="2" t="s">
        <v>28</v>
      </c>
      <c r="B19" s="5">
        <f>B17-(B17*(B22+B27))/B28</f>
        <v>5.1428571428571423</v>
      </c>
      <c r="C19" s="3" t="s">
        <v>22</v>
      </c>
      <c r="E19" s="2" t="s">
        <v>39</v>
      </c>
      <c r="F19" s="4">
        <v>2.2000000000000001E-6</v>
      </c>
      <c r="G19" t="s">
        <v>52</v>
      </c>
      <c r="I19" s="2" t="s">
        <v>53</v>
      </c>
      <c r="J19" s="4">
        <f>J17+J18</f>
        <v>4.4000000000000002E-6</v>
      </c>
      <c r="K19" t="s">
        <v>52</v>
      </c>
    </row>
    <row r="20" spans="1:11" x14ac:dyDescent="0.25">
      <c r="A20" s="2" t="s">
        <v>29</v>
      </c>
      <c r="B20" s="5">
        <f>B17-(B17*(B22+B27+B25))/B28</f>
        <v>2.5714285714285712</v>
      </c>
      <c r="C20" s="3" t="s">
        <v>22</v>
      </c>
      <c r="E20" s="2" t="s">
        <v>40</v>
      </c>
      <c r="F20" s="4">
        <v>2.2000000000000001E-6</v>
      </c>
      <c r="G20" t="s">
        <v>52</v>
      </c>
      <c r="I20" s="1" t="s">
        <v>55</v>
      </c>
      <c r="J20" s="1"/>
      <c r="K20" s="1"/>
    </row>
    <row r="21" spans="1:11" x14ac:dyDescent="0.25">
      <c r="A21" s="2" t="s">
        <v>30</v>
      </c>
      <c r="B21">
        <f>B17-(B17*(B28))/B28</f>
        <v>0</v>
      </c>
      <c r="C21" s="3" t="s">
        <v>22</v>
      </c>
      <c r="E21" s="2" t="s">
        <v>41</v>
      </c>
      <c r="F21" s="4">
        <v>2.2000000000000001E-6</v>
      </c>
      <c r="G21" t="s">
        <v>52</v>
      </c>
      <c r="I21" s="2"/>
      <c r="J21" s="4"/>
    </row>
    <row r="22" spans="1:11" x14ac:dyDescent="0.25">
      <c r="A22" s="2" t="s">
        <v>2</v>
      </c>
      <c r="B22">
        <v>1000</v>
      </c>
      <c r="C22" s="3" t="s">
        <v>7</v>
      </c>
      <c r="E22" s="2" t="s">
        <v>53</v>
      </c>
      <c r="F22" s="4">
        <f>(1/((1/F17)+(1/F18)+(1/F19)+(1/F20)+(1/F21)))</f>
        <v>4.4000000000000008E-7</v>
      </c>
      <c r="G22" t="s">
        <v>52</v>
      </c>
      <c r="I22" s="2"/>
      <c r="J22" s="4"/>
    </row>
    <row r="23" spans="1:11" x14ac:dyDescent="0.25">
      <c r="A23" s="2" t="s">
        <v>3</v>
      </c>
      <c r="B23">
        <v>1000</v>
      </c>
      <c r="C23" s="3" t="s">
        <v>7</v>
      </c>
      <c r="D23" s="1" t="s">
        <v>54</v>
      </c>
      <c r="E23" s="1"/>
      <c r="F23" s="1"/>
      <c r="G23" s="1"/>
    </row>
    <row r="24" spans="1:11" x14ac:dyDescent="0.25">
      <c r="A24" s="2" t="s">
        <v>4</v>
      </c>
      <c r="B24">
        <v>1000</v>
      </c>
      <c r="C24" s="3" t="s">
        <v>7</v>
      </c>
    </row>
    <row r="25" spans="1:11" x14ac:dyDescent="0.25">
      <c r="A25" s="2" t="s">
        <v>5</v>
      </c>
      <c r="B25">
        <v>1000</v>
      </c>
      <c r="C25" s="3" t="s">
        <v>7</v>
      </c>
      <c r="E25" s="1" t="s">
        <v>57</v>
      </c>
      <c r="F25" s="1"/>
      <c r="G25" s="1"/>
      <c r="I25" s="1" t="s">
        <v>58</v>
      </c>
      <c r="J25" s="1"/>
      <c r="K25" s="1"/>
    </row>
    <row r="26" spans="1:11" x14ac:dyDescent="0.25">
      <c r="A26" s="2" t="s">
        <v>6</v>
      </c>
      <c r="B26">
        <v>1000</v>
      </c>
      <c r="C26" s="3" t="s">
        <v>7</v>
      </c>
      <c r="E26" s="2" t="s">
        <v>59</v>
      </c>
      <c r="F26" s="4">
        <v>1.9999999999999999E-6</v>
      </c>
      <c r="G26" t="s">
        <v>65</v>
      </c>
      <c r="I26" s="2" t="s">
        <v>59</v>
      </c>
      <c r="J26" s="4">
        <v>1.9999999999999999E-6</v>
      </c>
      <c r="K26" t="s">
        <v>65</v>
      </c>
    </row>
    <row r="27" spans="1:11" x14ac:dyDescent="0.25">
      <c r="A27" s="2" t="s">
        <v>16</v>
      </c>
      <c r="B27">
        <f>(1/((1/B23)+(1/B24)))</f>
        <v>500</v>
      </c>
      <c r="C27" s="3" t="s">
        <v>7</v>
      </c>
      <c r="E27" s="2" t="s">
        <v>60</v>
      </c>
      <c r="F27" s="4">
        <v>1.9999999999999999E-6</v>
      </c>
      <c r="G27" t="s">
        <v>65</v>
      </c>
      <c r="I27" s="2" t="s">
        <v>60</v>
      </c>
      <c r="J27" s="4">
        <v>1.9999999999999999E-6</v>
      </c>
      <c r="K27" t="s">
        <v>65</v>
      </c>
    </row>
    <row r="28" spans="1:11" x14ac:dyDescent="0.25">
      <c r="A28" s="2" t="s">
        <v>8</v>
      </c>
      <c r="B28">
        <f>B22+B25+B26+B27</f>
        <v>3500</v>
      </c>
      <c r="C28" s="3" t="s">
        <v>7</v>
      </c>
      <c r="E28" s="2" t="s">
        <v>61</v>
      </c>
      <c r="F28" s="4">
        <v>1.9999999999999999E-6</v>
      </c>
      <c r="G28" t="s">
        <v>65</v>
      </c>
      <c r="I28" s="2" t="s">
        <v>64</v>
      </c>
      <c r="J28" s="4">
        <f>1/((1/J26)+(1/J27))</f>
        <v>9.9999999999999995E-7</v>
      </c>
      <c r="K28" t="s">
        <v>65</v>
      </c>
    </row>
    <row r="29" spans="1:11" x14ac:dyDescent="0.25">
      <c r="A29" s="2" t="s">
        <v>23</v>
      </c>
      <c r="B29" s="4">
        <f>B17/B28</f>
        <v>2.5714285714285713E-3</v>
      </c>
      <c r="C29" s="3" t="s">
        <v>24</v>
      </c>
      <c r="E29" s="2" t="s">
        <v>62</v>
      </c>
      <c r="F29" s="4">
        <v>1.9999999999999999E-6</v>
      </c>
      <c r="G29" t="s">
        <v>65</v>
      </c>
    </row>
    <row r="30" spans="1:11" x14ac:dyDescent="0.25">
      <c r="A30" s="2" t="s">
        <v>25</v>
      </c>
      <c r="B30" s="4">
        <f>B17*B29</f>
        <v>2.3142857142857142E-2</v>
      </c>
      <c r="C30" s="3" t="s">
        <v>26</v>
      </c>
      <c r="E30" s="2" t="s">
        <v>63</v>
      </c>
      <c r="F30" s="4">
        <v>1.9999999999999999E-6</v>
      </c>
      <c r="G30" t="s">
        <v>65</v>
      </c>
    </row>
    <row r="31" spans="1:11" x14ac:dyDescent="0.25">
      <c r="A31" s="2" t="s">
        <v>31</v>
      </c>
      <c r="B31" s="4">
        <f>B18*B29</f>
        <v>1.653061224489796E-2</v>
      </c>
      <c r="C31" s="3" t="s">
        <v>26</v>
      </c>
      <c r="E31" s="2" t="s">
        <v>64</v>
      </c>
      <c r="F31" s="4">
        <f>F26+F27+F28+F29+F30</f>
        <v>9.9999999999999991E-6</v>
      </c>
      <c r="G31" t="s">
        <v>65</v>
      </c>
    </row>
    <row r="32" spans="1:11" x14ac:dyDescent="0.25">
      <c r="A32" s="2" t="s">
        <v>32</v>
      </c>
      <c r="B32" s="4">
        <f>B19*B29</f>
        <v>1.3224489795918365E-2</v>
      </c>
      <c r="C32" s="3" t="s">
        <v>26</v>
      </c>
    </row>
    <row r="33" spans="1:7" x14ac:dyDescent="0.25">
      <c r="A33" s="2" t="s">
        <v>33</v>
      </c>
      <c r="B33" s="4">
        <f>B20*B29</f>
        <v>6.6122448979591825E-3</v>
      </c>
      <c r="C33" s="3" t="s">
        <v>26</v>
      </c>
    </row>
    <row r="34" spans="1:7" x14ac:dyDescent="0.25">
      <c r="A34" s="2" t="s">
        <v>34</v>
      </c>
      <c r="B34" s="6">
        <f>B21*B29</f>
        <v>0</v>
      </c>
      <c r="C34" s="3" t="s">
        <v>26</v>
      </c>
      <c r="E34" s="1" t="s">
        <v>56</v>
      </c>
      <c r="F34" s="1"/>
      <c r="G34" s="1"/>
    </row>
    <row r="35" spans="1:7" x14ac:dyDescent="0.25">
      <c r="A35" s="1" t="s">
        <v>17</v>
      </c>
      <c r="B35" s="1"/>
      <c r="C35" s="1"/>
      <c r="E35" s="2" t="s">
        <v>21</v>
      </c>
      <c r="F35">
        <v>9</v>
      </c>
      <c r="G35" t="s">
        <v>22</v>
      </c>
    </row>
    <row r="36" spans="1:7" x14ac:dyDescent="0.25">
      <c r="A36" s="1" t="s">
        <v>18</v>
      </c>
      <c r="B36" s="1"/>
      <c r="C36" s="1"/>
      <c r="E36" s="2" t="s">
        <v>2</v>
      </c>
      <c r="F36" s="4">
        <v>1000</v>
      </c>
      <c r="G36" s="3" t="s">
        <v>7</v>
      </c>
    </row>
    <row r="37" spans="1:7" x14ac:dyDescent="0.25">
      <c r="A37" s="1" t="s">
        <v>19</v>
      </c>
      <c r="B37" s="1"/>
      <c r="C37" s="1"/>
      <c r="E37" s="2" t="s">
        <v>3</v>
      </c>
      <c r="F37" s="4">
        <v>1000</v>
      </c>
      <c r="G37" s="3" t="s">
        <v>7</v>
      </c>
    </row>
    <row r="38" spans="1:7" x14ac:dyDescent="0.25">
      <c r="A38" s="1" t="s">
        <v>42</v>
      </c>
      <c r="B38" s="1"/>
      <c r="C38" s="1"/>
      <c r="E38" s="2" t="s">
        <v>4</v>
      </c>
      <c r="F38" s="4">
        <v>1000</v>
      </c>
      <c r="G38" s="3" t="s">
        <v>7</v>
      </c>
    </row>
    <row r="39" spans="1:7" x14ac:dyDescent="0.25">
      <c r="A39" s="1" t="s">
        <v>43</v>
      </c>
      <c r="B39" s="1"/>
      <c r="C39" s="1"/>
      <c r="E39" s="2" t="s">
        <v>8</v>
      </c>
      <c r="F39" s="4">
        <f>F36+F37</f>
        <v>2000</v>
      </c>
      <c r="G39" s="3" t="s">
        <v>7</v>
      </c>
    </row>
    <row r="40" spans="1:7" x14ac:dyDescent="0.25">
      <c r="A40" s="1" t="s">
        <v>44</v>
      </c>
      <c r="B40" s="1"/>
      <c r="C40" s="1"/>
      <c r="E40" s="2" t="s">
        <v>27</v>
      </c>
      <c r="F40" s="6">
        <f>(F35*F36)/(F36+F38)</f>
        <v>4.5</v>
      </c>
      <c r="G40" s="3" t="s">
        <v>22</v>
      </c>
    </row>
    <row r="41" spans="1:7" x14ac:dyDescent="0.25">
      <c r="A41" s="1" t="s">
        <v>45</v>
      </c>
      <c r="B41" s="1"/>
      <c r="C41" s="1"/>
    </row>
    <row r="42" spans="1:7" x14ac:dyDescent="0.25">
      <c r="A42" s="1" t="s">
        <v>46</v>
      </c>
      <c r="B42" s="1"/>
      <c r="C42" s="1"/>
    </row>
    <row r="43" spans="1:7" x14ac:dyDescent="0.25">
      <c r="A43" s="1" t="s">
        <v>47</v>
      </c>
      <c r="B43" s="1"/>
      <c r="C43" s="1"/>
    </row>
    <row r="44" spans="1:7" x14ac:dyDescent="0.25">
      <c r="A44" s="1" t="s">
        <v>48</v>
      </c>
      <c r="B44" s="1"/>
      <c r="C44" s="1"/>
    </row>
    <row r="45" spans="1:7" x14ac:dyDescent="0.25">
      <c r="A45" s="1" t="s">
        <v>49</v>
      </c>
      <c r="B45" s="1"/>
      <c r="C45" s="1"/>
    </row>
    <row r="46" spans="1:7" x14ac:dyDescent="0.25">
      <c r="A46" s="1" t="s">
        <v>50</v>
      </c>
      <c r="B46" s="1"/>
      <c r="C46" s="1"/>
    </row>
    <row r="47" spans="1:7" x14ac:dyDescent="0.25">
      <c r="A47" s="1" t="s">
        <v>51</v>
      </c>
      <c r="B47" s="1"/>
      <c r="C47" s="1"/>
    </row>
  </sheetData>
  <mergeCells count="30">
    <mergeCell ref="I20:K20"/>
    <mergeCell ref="E25:G25"/>
    <mergeCell ref="I25:K25"/>
    <mergeCell ref="E34:G34"/>
    <mergeCell ref="A42:C42"/>
    <mergeCell ref="A43:C43"/>
    <mergeCell ref="A44:C44"/>
    <mergeCell ref="A45:C45"/>
    <mergeCell ref="A46:C46"/>
    <mergeCell ref="A47:C47"/>
    <mergeCell ref="A36:C36"/>
    <mergeCell ref="A37:C37"/>
    <mergeCell ref="A38:C38"/>
    <mergeCell ref="A39:C39"/>
    <mergeCell ref="A40:C40"/>
    <mergeCell ref="A41:C41"/>
    <mergeCell ref="I11:K11"/>
    <mergeCell ref="I12:K12"/>
    <mergeCell ref="I13:K13"/>
    <mergeCell ref="A15:C15"/>
    <mergeCell ref="E15:G15"/>
    <mergeCell ref="A35:C35"/>
    <mergeCell ref="I15:K15"/>
    <mergeCell ref="D23:G23"/>
    <mergeCell ref="A1:C1"/>
    <mergeCell ref="E1:G1"/>
    <mergeCell ref="A9:C9"/>
    <mergeCell ref="E6:G6"/>
    <mergeCell ref="E7:G7"/>
    <mergeCell ref="I1:K1"/>
  </mergeCells>
  <pageMargins left="0.7" right="0.7" top="0.75" bottom="0.75" header="0.3" footer="0.3"/>
  <pageSetup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Ernesto Cervantes</dc:creator>
  <cp:lastModifiedBy>Ivan Ernesto Cervantes</cp:lastModifiedBy>
  <dcterms:created xsi:type="dcterms:W3CDTF">2015-12-17T22:51:12Z</dcterms:created>
  <dcterms:modified xsi:type="dcterms:W3CDTF">2015-12-18T01:12:49Z</dcterms:modified>
</cp:coreProperties>
</file>