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tro to Circuits Analysis\Work\Week 12\"/>
    </mc:Choice>
  </mc:AlternateContent>
  <bookViews>
    <workbookView xWindow="0" yWindow="90" windowWidth="22995" windowHeight="10800" activeTab="1"/>
  </bookViews>
  <sheets>
    <sheet name="Xc" sheetId="1" r:id="rId1"/>
    <sheet name="Xc &amp; Xl" sheetId="2" r:id="rId2"/>
  </sheets>
  <calcPr calcId="152511"/>
</workbook>
</file>

<file path=xl/calcChain.xml><?xml version="1.0" encoding="utf-8"?>
<calcChain xmlns="http://schemas.openxmlformats.org/spreadsheetml/2006/main">
  <c r="J25" i="2" l="1"/>
  <c r="J22" i="2"/>
  <c r="J21" i="2"/>
  <c r="J24" i="2" s="1"/>
  <c r="D18" i="2"/>
  <c r="D14" i="2"/>
  <c r="D16" i="2"/>
  <c r="J23" i="2" l="1"/>
  <c r="D3" i="2"/>
  <c r="D4" i="2" s="1"/>
  <c r="E2" i="2"/>
  <c r="B2" i="2" s="1"/>
  <c r="E4" i="2" l="1"/>
  <c r="D5" i="2"/>
  <c r="E3" i="2"/>
  <c r="E3" i="1"/>
  <c r="E2" i="1"/>
  <c r="D4" i="1"/>
  <c r="E4" i="1" s="1"/>
  <c r="D5" i="1"/>
  <c r="E5" i="1" s="1"/>
  <c r="D6" i="1"/>
  <c r="D7" i="1" s="1"/>
  <c r="D8" i="1" s="1"/>
  <c r="D9" i="1" s="1"/>
  <c r="D10" i="1" s="1"/>
  <c r="D11" i="1" s="1"/>
  <c r="D3" i="1"/>
  <c r="E11" i="1" l="1"/>
  <c r="D12" i="1"/>
  <c r="E7" i="1"/>
  <c r="E10" i="1"/>
  <c r="E6" i="1"/>
  <c r="E9" i="1"/>
  <c r="E8" i="1"/>
  <c r="E5" i="2"/>
  <c r="D6" i="2"/>
  <c r="E12" i="1" l="1"/>
  <c r="D13" i="1"/>
  <c r="E6" i="2"/>
  <c r="D7" i="2"/>
  <c r="E13" i="1" l="1"/>
  <c r="D14" i="1"/>
  <c r="D8" i="2"/>
  <c r="E7" i="2"/>
  <c r="E14" i="1" l="1"/>
  <c r="D15" i="1"/>
  <c r="D9" i="2"/>
  <c r="E8" i="2"/>
  <c r="D16" i="1" l="1"/>
  <c r="E15" i="1"/>
  <c r="E9" i="2"/>
  <c r="D10" i="2"/>
  <c r="D17" i="1" l="1"/>
  <c r="E16" i="1"/>
  <c r="D11" i="2"/>
  <c r="E10" i="2"/>
  <c r="D18" i="1" l="1"/>
  <c r="E17" i="1"/>
  <c r="D12" i="2"/>
  <c r="E11" i="2"/>
  <c r="D19" i="1" l="1"/>
  <c r="E18" i="1"/>
  <c r="E12" i="2"/>
  <c r="D13" i="2"/>
  <c r="D20" i="1" l="1"/>
  <c r="E19" i="1"/>
  <c r="E13" i="2"/>
  <c r="E20" i="1" l="1"/>
  <c r="D21" i="1"/>
  <c r="E14" i="2"/>
  <c r="D15" i="2"/>
  <c r="D22" i="1" l="1"/>
  <c r="E21" i="1"/>
  <c r="E15" i="2"/>
  <c r="D23" i="1" l="1"/>
  <c r="E22" i="1"/>
  <c r="D17" i="2"/>
  <c r="E16" i="2"/>
  <c r="D24" i="1" l="1"/>
  <c r="E23" i="1"/>
  <c r="E17" i="2"/>
  <c r="D25" i="1" l="1"/>
  <c r="E24" i="1"/>
  <c r="D19" i="2"/>
  <c r="E18" i="2"/>
  <c r="D26" i="1" l="1"/>
  <c r="E25" i="1"/>
  <c r="E19" i="2"/>
  <c r="D20" i="2"/>
  <c r="D27" i="1" l="1"/>
  <c r="E26" i="1"/>
  <c r="E20" i="2"/>
  <c r="D21" i="2"/>
  <c r="D28" i="1" l="1"/>
  <c r="E27" i="1"/>
  <c r="E21" i="2"/>
  <c r="D22" i="2"/>
  <c r="E28" i="1" l="1"/>
  <c r="D29" i="1"/>
  <c r="E29" i="1" s="1"/>
  <c r="D23" i="2"/>
  <c r="E22" i="2"/>
  <c r="D24" i="2" l="1"/>
  <c r="E23" i="2"/>
  <c r="E24" i="2" l="1"/>
  <c r="D25" i="2"/>
  <c r="E25" i="2" l="1"/>
  <c r="D26" i="2"/>
  <c r="D27" i="2" l="1"/>
  <c r="E26" i="2"/>
  <c r="D28" i="2" l="1"/>
  <c r="E27" i="2"/>
  <c r="E28" i="2" l="1"/>
  <c r="D29" i="2"/>
  <c r="E29" i="2" l="1"/>
  <c r="B3" i="2"/>
  <c r="B5" i="2" l="1"/>
  <c r="B6" i="2" s="1"/>
  <c r="F3" i="2"/>
  <c r="F2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B7" i="2" l="1"/>
</calcChain>
</file>

<file path=xl/sharedStrings.xml><?xml version="1.0" encoding="utf-8"?>
<sst xmlns="http://schemas.openxmlformats.org/spreadsheetml/2006/main" count="21" uniqueCount="17">
  <si>
    <t>C =</t>
  </si>
  <si>
    <t>freq</t>
  </si>
  <si>
    <t>Xc</t>
  </si>
  <si>
    <t>XL =</t>
  </si>
  <si>
    <t>L =</t>
  </si>
  <si>
    <t>Xl</t>
  </si>
  <si>
    <t>farad</t>
  </si>
  <si>
    <t>ohm</t>
  </si>
  <si>
    <t>henry</t>
  </si>
  <si>
    <t>f =</t>
  </si>
  <si>
    <t>Xc =</t>
  </si>
  <si>
    <t>Xl =</t>
  </si>
  <si>
    <t>Freq =</t>
  </si>
  <si>
    <t>T =</t>
  </si>
  <si>
    <t>Deg per Rev =</t>
  </si>
  <si>
    <t>Deg per Sec =</t>
  </si>
  <si>
    <t>P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</si>
</sst>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0.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8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48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Xc!$D$2:$D$29</c:f>
              <c:numCache>
                <c:formatCode>##0.0E+0</c:formatCode>
                <c:ptCount val="2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  <c:pt idx="10">
                  <c:v>20000</c:v>
                </c:pt>
                <c:pt idx="11">
                  <c:v>30000</c:v>
                </c:pt>
                <c:pt idx="12">
                  <c:v>40000</c:v>
                </c:pt>
                <c:pt idx="13">
                  <c:v>50000</c:v>
                </c:pt>
                <c:pt idx="14">
                  <c:v>60000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200000</c:v>
                </c:pt>
                <c:pt idx="20">
                  <c:v>300000</c:v>
                </c:pt>
                <c:pt idx="21">
                  <c:v>400000</c:v>
                </c:pt>
                <c:pt idx="22">
                  <c:v>500000</c:v>
                </c:pt>
                <c:pt idx="23">
                  <c:v>600000</c:v>
                </c:pt>
                <c:pt idx="24">
                  <c:v>700000</c:v>
                </c:pt>
                <c:pt idx="25">
                  <c:v>800000</c:v>
                </c:pt>
                <c:pt idx="26">
                  <c:v>900000</c:v>
                </c:pt>
                <c:pt idx="27">
                  <c:v>1000000</c:v>
                </c:pt>
              </c:numCache>
            </c:numRef>
          </c:xVal>
          <c:yVal>
            <c:numRef>
              <c:f>Xc!$E$2:$E$29</c:f>
              <c:numCache>
                <c:formatCode>0.00</c:formatCode>
                <c:ptCount val="28"/>
                <c:pt idx="0">
                  <c:v>15.915494309189533</c:v>
                </c:pt>
                <c:pt idx="1">
                  <c:v>7.9577471545947667</c:v>
                </c:pt>
                <c:pt idx="2">
                  <c:v>5.3051647697298439</c:v>
                </c:pt>
                <c:pt idx="3">
                  <c:v>3.9788735772973833</c:v>
                </c:pt>
                <c:pt idx="4">
                  <c:v>3.1830988618379061</c:v>
                </c:pt>
                <c:pt idx="5">
                  <c:v>2.6525823848649219</c:v>
                </c:pt>
                <c:pt idx="6">
                  <c:v>2.2736420441699332</c:v>
                </c:pt>
                <c:pt idx="7">
                  <c:v>1.9894367886486917</c:v>
                </c:pt>
                <c:pt idx="8">
                  <c:v>1.7683882565766149</c:v>
                </c:pt>
                <c:pt idx="9">
                  <c:v>1.5915494309189531</c:v>
                </c:pt>
                <c:pt idx="10" formatCode="##0.0E+0">
                  <c:v>0.79577471545947653</c:v>
                </c:pt>
                <c:pt idx="11" formatCode="##0.0E+0">
                  <c:v>0.53051647697298443</c:v>
                </c:pt>
                <c:pt idx="12" formatCode="##0.0E+0">
                  <c:v>0.39788735772973827</c:v>
                </c:pt>
                <c:pt idx="13" formatCode="##0.0E+0">
                  <c:v>0.31830988618379069</c:v>
                </c:pt>
                <c:pt idx="14" formatCode="##0.0E+0">
                  <c:v>0.26525823848649221</c:v>
                </c:pt>
                <c:pt idx="15" formatCode="##0.0E+0">
                  <c:v>0.22736420441699334</c:v>
                </c:pt>
                <c:pt idx="16" formatCode="##0.0E+0">
                  <c:v>0.19894367886486913</c:v>
                </c:pt>
                <c:pt idx="17" formatCode="##0.0E+0">
                  <c:v>0.17683882565766146</c:v>
                </c:pt>
                <c:pt idx="18" formatCode="##0.0E+0">
                  <c:v>0.15915494309189535</c:v>
                </c:pt>
                <c:pt idx="19" formatCode="##0.0E+0">
                  <c:v>7.9577471545947673E-2</c:v>
                </c:pt>
                <c:pt idx="20" formatCode="##0.0E+0">
                  <c:v>5.3051647697298449E-2</c:v>
                </c:pt>
                <c:pt idx="21" formatCode="##0.0E+0">
                  <c:v>3.9788735772973836E-2</c:v>
                </c:pt>
                <c:pt idx="22" formatCode="##0.0E+0">
                  <c:v>3.1830988618379068E-2</c:v>
                </c:pt>
                <c:pt idx="23" formatCode="##0.0E+0">
                  <c:v>2.6525823848649224E-2</c:v>
                </c:pt>
                <c:pt idx="24" formatCode="##0.0E+0">
                  <c:v>2.2736420441699334E-2</c:v>
                </c:pt>
                <c:pt idx="25" formatCode="##0.0E+0">
                  <c:v>1.9894367886486918E-2</c:v>
                </c:pt>
                <c:pt idx="26" formatCode="##0.0E+0">
                  <c:v>1.7683882565766151E-2</c:v>
                </c:pt>
                <c:pt idx="27" formatCode="##0.0E+0">
                  <c:v>1.5915494309189534E-2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Xc!$D$2:$D$29</c:f>
              <c:numCache>
                <c:formatCode>##0.0E+0</c:formatCode>
                <c:ptCount val="2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  <c:pt idx="10">
                  <c:v>20000</c:v>
                </c:pt>
                <c:pt idx="11">
                  <c:v>30000</c:v>
                </c:pt>
                <c:pt idx="12">
                  <c:v>40000</c:v>
                </c:pt>
                <c:pt idx="13">
                  <c:v>50000</c:v>
                </c:pt>
                <c:pt idx="14">
                  <c:v>60000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200000</c:v>
                </c:pt>
                <c:pt idx="20">
                  <c:v>300000</c:v>
                </c:pt>
                <c:pt idx="21">
                  <c:v>400000</c:v>
                </c:pt>
                <c:pt idx="22">
                  <c:v>500000</c:v>
                </c:pt>
                <c:pt idx="23">
                  <c:v>600000</c:v>
                </c:pt>
                <c:pt idx="24">
                  <c:v>700000</c:v>
                </c:pt>
                <c:pt idx="25">
                  <c:v>800000</c:v>
                </c:pt>
                <c:pt idx="26">
                  <c:v>900000</c:v>
                </c:pt>
                <c:pt idx="27">
                  <c:v>1000000</c:v>
                </c:pt>
              </c:numCache>
            </c:numRef>
          </c:xVal>
          <c:yVal>
            <c:numRef>
              <c:f>Xc!$F$2:$F$29</c:f>
              <c:numCache>
                <c:formatCode>##0.0E+0</c:formatCode>
                <c:ptCount val="28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011648"/>
        <c:axId val="180016360"/>
      </c:scatterChart>
      <c:valAx>
        <c:axId val="180011648"/>
        <c:scaling>
          <c:logBase val="10"/>
          <c:orientation val="minMax"/>
          <c:min val="1000"/>
        </c:scaling>
        <c:delete val="0"/>
        <c:axPos val="b"/>
        <c:majorGridlines>
          <c:spPr>
            <a:ln>
              <a:solidFill>
                <a:schemeClr val="tx1"/>
              </a:solidFill>
            </a:ln>
          </c:spPr>
        </c:majorGridlines>
        <c:minorGridlines/>
        <c:numFmt formatCode="##0.0E+0" sourceLinked="1"/>
        <c:majorTickMark val="out"/>
        <c:minorTickMark val="none"/>
        <c:tickLblPos val="nextTo"/>
        <c:crossAx val="180016360"/>
        <c:crosses val="autoZero"/>
        <c:crossBetween val="midCat"/>
      </c:valAx>
      <c:valAx>
        <c:axId val="18001636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80011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'Xc &amp; Xl'!$D$2:$D$29</c:f>
              <c:numCache>
                <c:formatCode>##0.0E+0</c:formatCode>
                <c:ptCount val="2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  <c:pt idx="10">
                  <c:v>20000</c:v>
                </c:pt>
                <c:pt idx="11">
                  <c:v>30000</c:v>
                </c:pt>
                <c:pt idx="12">
                  <c:v>40000</c:v>
                </c:pt>
                <c:pt idx="13">
                  <c:v>50000</c:v>
                </c:pt>
                <c:pt idx="14">
                  <c:v>60000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200000</c:v>
                </c:pt>
                <c:pt idx="20">
                  <c:v>300000</c:v>
                </c:pt>
                <c:pt idx="21">
                  <c:v>400000</c:v>
                </c:pt>
                <c:pt idx="22">
                  <c:v>500000</c:v>
                </c:pt>
                <c:pt idx="23">
                  <c:v>600000</c:v>
                </c:pt>
                <c:pt idx="24">
                  <c:v>700000</c:v>
                </c:pt>
                <c:pt idx="25">
                  <c:v>800000</c:v>
                </c:pt>
                <c:pt idx="26">
                  <c:v>900000</c:v>
                </c:pt>
                <c:pt idx="27">
                  <c:v>1000000</c:v>
                </c:pt>
              </c:numCache>
            </c:numRef>
          </c:xVal>
          <c:yVal>
            <c:numRef>
              <c:f>'Xc &amp; Xl'!$E$2:$E$29</c:f>
              <c:numCache>
                <c:formatCode>0.00</c:formatCode>
                <c:ptCount val="28"/>
                <c:pt idx="0">
                  <c:v>15.915494309189533</c:v>
                </c:pt>
                <c:pt idx="1">
                  <c:v>7.9577471545947667</c:v>
                </c:pt>
                <c:pt idx="2">
                  <c:v>5.3051647697298439</c:v>
                </c:pt>
                <c:pt idx="3">
                  <c:v>3.9788735772973833</c:v>
                </c:pt>
                <c:pt idx="4">
                  <c:v>3.1830988618379061</c:v>
                </c:pt>
                <c:pt idx="5">
                  <c:v>2.6525823848649219</c:v>
                </c:pt>
                <c:pt idx="6">
                  <c:v>2.2736420441699332</c:v>
                </c:pt>
                <c:pt idx="7">
                  <c:v>1.9894367886486917</c:v>
                </c:pt>
                <c:pt idx="8">
                  <c:v>1.7683882565766149</c:v>
                </c:pt>
                <c:pt idx="9">
                  <c:v>1.5915494309189531</c:v>
                </c:pt>
                <c:pt idx="10" formatCode="##0.0E+0">
                  <c:v>0.79577471545947653</c:v>
                </c:pt>
                <c:pt idx="11" formatCode="##0.0E+0">
                  <c:v>0.53051647697298443</c:v>
                </c:pt>
                <c:pt idx="12" formatCode="##0.0E+0">
                  <c:v>0.39788735772973827</c:v>
                </c:pt>
                <c:pt idx="13" formatCode="##0.0E+0">
                  <c:v>0.31830988618379069</c:v>
                </c:pt>
                <c:pt idx="14" formatCode="##0.0E+0">
                  <c:v>0.26525823848649221</c:v>
                </c:pt>
                <c:pt idx="15" formatCode="##0.0E+0">
                  <c:v>0.22736420441699334</c:v>
                </c:pt>
                <c:pt idx="16" formatCode="##0.0E+0">
                  <c:v>0.19894367886486913</c:v>
                </c:pt>
                <c:pt idx="17" formatCode="##0.0E+0">
                  <c:v>0.17683882565766146</c:v>
                </c:pt>
                <c:pt idx="18" formatCode="##0.0E+0">
                  <c:v>0.15915494309189535</c:v>
                </c:pt>
                <c:pt idx="19" formatCode="##0.0E+0">
                  <c:v>7.9577471545947673E-2</c:v>
                </c:pt>
                <c:pt idx="20" formatCode="##0.0E+0">
                  <c:v>5.3051647697298449E-2</c:v>
                </c:pt>
                <c:pt idx="21" formatCode="##0.0E+0">
                  <c:v>3.9788735772973836E-2</c:v>
                </c:pt>
                <c:pt idx="22" formatCode="##0.0E+0">
                  <c:v>3.1830988618379068E-2</c:v>
                </c:pt>
                <c:pt idx="23" formatCode="##0.0E+0">
                  <c:v>2.6525823848649224E-2</c:v>
                </c:pt>
                <c:pt idx="24" formatCode="##0.0E+0">
                  <c:v>2.2736420441699334E-2</c:v>
                </c:pt>
                <c:pt idx="25" formatCode="##0.0E+0">
                  <c:v>1.9894367886486918E-2</c:v>
                </c:pt>
                <c:pt idx="26" formatCode="##0.0E+0">
                  <c:v>1.7683882565766151E-2</c:v>
                </c:pt>
                <c:pt idx="27" formatCode="##0.0E+0">
                  <c:v>1.5915494309189534E-2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'Xc &amp; Xl'!$D$2:$D$29</c:f>
              <c:numCache>
                <c:formatCode>##0.0E+0</c:formatCode>
                <c:ptCount val="2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  <c:pt idx="10">
                  <c:v>20000</c:v>
                </c:pt>
                <c:pt idx="11">
                  <c:v>30000</c:v>
                </c:pt>
                <c:pt idx="12">
                  <c:v>40000</c:v>
                </c:pt>
                <c:pt idx="13">
                  <c:v>50000</c:v>
                </c:pt>
                <c:pt idx="14">
                  <c:v>60000</c:v>
                </c:pt>
                <c:pt idx="15">
                  <c:v>70000</c:v>
                </c:pt>
                <c:pt idx="16">
                  <c:v>80000</c:v>
                </c:pt>
                <c:pt idx="17">
                  <c:v>90000</c:v>
                </c:pt>
                <c:pt idx="18">
                  <c:v>100000</c:v>
                </c:pt>
                <c:pt idx="19">
                  <c:v>200000</c:v>
                </c:pt>
                <c:pt idx="20">
                  <c:v>300000</c:v>
                </c:pt>
                <c:pt idx="21">
                  <c:v>400000</c:v>
                </c:pt>
                <c:pt idx="22">
                  <c:v>500000</c:v>
                </c:pt>
                <c:pt idx="23">
                  <c:v>600000</c:v>
                </c:pt>
                <c:pt idx="24">
                  <c:v>700000</c:v>
                </c:pt>
                <c:pt idx="25">
                  <c:v>800000</c:v>
                </c:pt>
                <c:pt idx="26">
                  <c:v>900000</c:v>
                </c:pt>
                <c:pt idx="27">
                  <c:v>1000000</c:v>
                </c:pt>
              </c:numCache>
            </c:numRef>
          </c:xVal>
          <c:yVal>
            <c:numRef>
              <c:f>'Xc &amp; Xl'!$F$2:$F$29</c:f>
              <c:numCache>
                <c:formatCode>##0.0E+0</c:formatCode>
                <c:ptCount val="28"/>
                <c:pt idx="0">
                  <c:v>1.5915494309189534E-2</c:v>
                </c:pt>
                <c:pt idx="1">
                  <c:v>3.1830988618379068E-2</c:v>
                </c:pt>
                <c:pt idx="2">
                  <c:v>4.7746482927568598E-2</c:v>
                </c:pt>
                <c:pt idx="3">
                  <c:v>6.3661977236758135E-2</c:v>
                </c:pt>
                <c:pt idx="4">
                  <c:v>7.9577471545947673E-2</c:v>
                </c:pt>
                <c:pt idx="5">
                  <c:v>9.5492965855137196E-2</c:v>
                </c:pt>
                <c:pt idx="6">
                  <c:v>0.11140846016432673</c:v>
                </c:pt>
                <c:pt idx="7">
                  <c:v>0.12732395447351627</c:v>
                </c:pt>
                <c:pt idx="8">
                  <c:v>0.14323944878270581</c:v>
                </c:pt>
                <c:pt idx="9">
                  <c:v>0.15915494309189535</c:v>
                </c:pt>
                <c:pt idx="10">
                  <c:v>0.31830988618379069</c:v>
                </c:pt>
                <c:pt idx="11">
                  <c:v>0.47746482927568601</c:v>
                </c:pt>
                <c:pt idx="12">
                  <c:v>0.63661977236758138</c:v>
                </c:pt>
                <c:pt idx="13">
                  <c:v>0.79577471545947664</c:v>
                </c:pt>
                <c:pt idx="14">
                  <c:v>0.95492965855137202</c:v>
                </c:pt>
                <c:pt idx="15" formatCode="0.00">
                  <c:v>1.1140846016432673</c:v>
                </c:pt>
                <c:pt idx="16" formatCode="0.00">
                  <c:v>1.2732395447351628</c:v>
                </c:pt>
                <c:pt idx="17" formatCode="0.00">
                  <c:v>1.4323944878270582</c:v>
                </c:pt>
                <c:pt idx="18" formatCode="0.00">
                  <c:v>1.5915494309189533</c:v>
                </c:pt>
                <c:pt idx="19" formatCode="0.00">
                  <c:v>3.1830988618379066</c:v>
                </c:pt>
                <c:pt idx="20" formatCode="0.00">
                  <c:v>4.7746482927568605</c:v>
                </c:pt>
                <c:pt idx="21" formatCode="0.00">
                  <c:v>6.3661977236758132</c:v>
                </c:pt>
                <c:pt idx="22" formatCode="0.00">
                  <c:v>7.9577471545947667</c:v>
                </c:pt>
                <c:pt idx="23" formatCode="0.00">
                  <c:v>9.5492965855137211</c:v>
                </c:pt>
                <c:pt idx="24" formatCode="0.00">
                  <c:v>11.140846016432672</c:v>
                </c:pt>
                <c:pt idx="25" formatCode="0.00">
                  <c:v>12.732395447351626</c:v>
                </c:pt>
                <c:pt idx="26" formatCode="0.00">
                  <c:v>14.323944878270581</c:v>
                </c:pt>
                <c:pt idx="27" formatCode="0.00">
                  <c:v>15.915494309189533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89600"/>
        <c:axId val="179789984"/>
      </c:scatterChart>
      <c:valAx>
        <c:axId val="179789600"/>
        <c:scaling>
          <c:logBase val="10"/>
          <c:orientation val="minMax"/>
          <c:min val="1000"/>
        </c:scaling>
        <c:delete val="0"/>
        <c:axPos val="b"/>
        <c:majorGridlines>
          <c:spPr>
            <a:ln>
              <a:solidFill>
                <a:schemeClr val="tx1"/>
              </a:solidFill>
            </a:ln>
          </c:spPr>
        </c:majorGridlines>
        <c:minorGridlines/>
        <c:numFmt formatCode="##0.0E+0" sourceLinked="1"/>
        <c:majorTickMark val="out"/>
        <c:minorTickMark val="none"/>
        <c:tickLblPos val="nextTo"/>
        <c:crossAx val="179789984"/>
        <c:crosses val="autoZero"/>
        <c:crossBetween val="midCat"/>
      </c:valAx>
      <c:valAx>
        <c:axId val="17978998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79789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1</xdr:row>
      <xdr:rowOff>52387</xdr:rowOff>
    </xdr:from>
    <xdr:to>
      <xdr:col>13</xdr:col>
      <xdr:colOff>352425</xdr:colOff>
      <xdr:row>15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1</xdr:row>
      <xdr:rowOff>52387</xdr:rowOff>
    </xdr:from>
    <xdr:to>
      <xdr:col>13</xdr:col>
      <xdr:colOff>352425</xdr:colOff>
      <xdr:row>15</xdr:row>
      <xdr:rowOff>128587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J24" sqref="J24"/>
    </sheetView>
  </sheetViews>
  <sheetFormatPr defaultRowHeight="15" x14ac:dyDescent="0.25"/>
  <cols>
    <col min="1" max="1" width="4.42578125" bestFit="1" customWidth="1"/>
    <col min="2" max="2" width="8.5703125" bestFit="1" customWidth="1"/>
    <col min="9" max="9" width="12" bestFit="1" customWidth="1"/>
  </cols>
  <sheetData>
    <row r="1" spans="1:6" x14ac:dyDescent="0.25">
      <c r="A1" t="s">
        <v>0</v>
      </c>
      <c r="B1" s="1">
        <v>1.0000000000000001E-5</v>
      </c>
      <c r="C1" t="s">
        <v>6</v>
      </c>
      <c r="D1" t="s">
        <v>1</v>
      </c>
      <c r="E1" t="s">
        <v>2</v>
      </c>
    </row>
    <row r="2" spans="1:6" x14ac:dyDescent="0.25">
      <c r="B2" s="2"/>
      <c r="D2" s="1">
        <v>1000</v>
      </c>
      <c r="E2" s="2">
        <f>1/(2*PI()*D2*$B$1)</f>
        <v>15.915494309189533</v>
      </c>
      <c r="F2" s="1"/>
    </row>
    <row r="3" spans="1:6" x14ac:dyDescent="0.25">
      <c r="B3" s="1"/>
      <c r="D3" s="1">
        <f>D2+1000</f>
        <v>2000</v>
      </c>
      <c r="E3" s="2">
        <f t="shared" ref="E3:E29" si="0">1/(2*PI()*D3*$B$1)</f>
        <v>7.9577471545947667</v>
      </c>
      <c r="F3" s="1"/>
    </row>
    <row r="4" spans="1:6" x14ac:dyDescent="0.25">
      <c r="D4" s="1">
        <f t="shared" ref="D4:D11" si="1">D3+1000</f>
        <v>3000</v>
      </c>
      <c r="E4" s="2">
        <f t="shared" si="0"/>
        <v>5.3051647697298439</v>
      </c>
      <c r="F4" s="1"/>
    </row>
    <row r="5" spans="1:6" x14ac:dyDescent="0.25">
      <c r="D5" s="1">
        <f t="shared" si="1"/>
        <v>4000</v>
      </c>
      <c r="E5" s="2">
        <f t="shared" si="0"/>
        <v>3.9788735772973833</v>
      </c>
      <c r="F5" s="1"/>
    </row>
    <row r="6" spans="1:6" x14ac:dyDescent="0.25">
      <c r="D6" s="1">
        <f t="shared" si="1"/>
        <v>5000</v>
      </c>
      <c r="E6" s="2">
        <f t="shared" si="0"/>
        <v>3.1830988618379061</v>
      </c>
      <c r="F6" s="1"/>
    </row>
    <row r="7" spans="1:6" x14ac:dyDescent="0.25">
      <c r="D7" s="1">
        <f t="shared" si="1"/>
        <v>6000</v>
      </c>
      <c r="E7" s="2">
        <f t="shared" si="0"/>
        <v>2.6525823848649219</v>
      </c>
      <c r="F7" s="1"/>
    </row>
    <row r="8" spans="1:6" x14ac:dyDescent="0.25">
      <c r="D8" s="1">
        <f t="shared" si="1"/>
        <v>7000</v>
      </c>
      <c r="E8" s="2">
        <f t="shared" si="0"/>
        <v>2.2736420441699332</v>
      </c>
      <c r="F8" s="1"/>
    </row>
    <row r="9" spans="1:6" x14ac:dyDescent="0.25">
      <c r="D9" s="1">
        <f t="shared" si="1"/>
        <v>8000</v>
      </c>
      <c r="E9" s="2">
        <f t="shared" si="0"/>
        <v>1.9894367886486917</v>
      </c>
      <c r="F9" s="1"/>
    </row>
    <row r="10" spans="1:6" x14ac:dyDescent="0.25">
      <c r="D10" s="1">
        <f t="shared" si="1"/>
        <v>9000</v>
      </c>
      <c r="E10" s="2">
        <f t="shared" si="0"/>
        <v>1.7683882565766149</v>
      </c>
      <c r="F10" s="1"/>
    </row>
    <row r="11" spans="1:6" x14ac:dyDescent="0.25">
      <c r="D11" s="1">
        <f t="shared" si="1"/>
        <v>10000</v>
      </c>
      <c r="E11" s="2">
        <f t="shared" si="0"/>
        <v>1.5915494309189531</v>
      </c>
      <c r="F11" s="1"/>
    </row>
    <row r="12" spans="1:6" x14ac:dyDescent="0.25">
      <c r="D12" s="1">
        <f>D11+10000</f>
        <v>20000</v>
      </c>
      <c r="E12" s="1">
        <f t="shared" si="0"/>
        <v>0.79577471545947653</v>
      </c>
      <c r="F12" s="1"/>
    </row>
    <row r="13" spans="1:6" x14ac:dyDescent="0.25">
      <c r="D13" s="1">
        <f t="shared" ref="D13:D20" si="2">D12+10000</f>
        <v>30000</v>
      </c>
      <c r="E13" s="1">
        <f t="shared" si="0"/>
        <v>0.53051647697298443</v>
      </c>
      <c r="F13" s="1"/>
    </row>
    <row r="14" spans="1:6" x14ac:dyDescent="0.25">
      <c r="D14" s="1">
        <f t="shared" si="2"/>
        <v>40000</v>
      </c>
      <c r="E14" s="1">
        <f t="shared" si="0"/>
        <v>0.39788735772973827</v>
      </c>
      <c r="F14" s="1"/>
    </row>
    <row r="15" spans="1:6" x14ac:dyDescent="0.25">
      <c r="D15" s="1">
        <f t="shared" si="2"/>
        <v>50000</v>
      </c>
      <c r="E15" s="1">
        <f t="shared" si="0"/>
        <v>0.31830988618379069</v>
      </c>
      <c r="F15" s="1"/>
    </row>
    <row r="16" spans="1:6" x14ac:dyDescent="0.25">
      <c r="D16" s="1">
        <f t="shared" si="2"/>
        <v>60000</v>
      </c>
      <c r="E16" s="1">
        <f t="shared" si="0"/>
        <v>0.26525823848649221</v>
      </c>
      <c r="F16" s="1"/>
    </row>
    <row r="17" spans="4:9" x14ac:dyDescent="0.25">
      <c r="D17" s="1">
        <f t="shared" si="2"/>
        <v>70000</v>
      </c>
      <c r="E17" s="1">
        <f t="shared" si="0"/>
        <v>0.22736420441699334</v>
      </c>
      <c r="F17" s="2"/>
    </row>
    <row r="18" spans="4:9" x14ac:dyDescent="0.25">
      <c r="D18" s="1">
        <f t="shared" si="2"/>
        <v>80000</v>
      </c>
      <c r="E18" s="1">
        <f t="shared" si="0"/>
        <v>0.19894367886486913</v>
      </c>
      <c r="F18" s="2"/>
    </row>
    <row r="19" spans="4:9" x14ac:dyDescent="0.25">
      <c r="D19" s="1">
        <f t="shared" si="2"/>
        <v>90000</v>
      </c>
      <c r="E19" s="1">
        <f t="shared" si="0"/>
        <v>0.17683882565766146</v>
      </c>
      <c r="F19" s="2"/>
      <c r="H19" s="3"/>
      <c r="I19" s="4"/>
    </row>
    <row r="20" spans="4:9" x14ac:dyDescent="0.25">
      <c r="D20" s="1">
        <f t="shared" si="2"/>
        <v>100000</v>
      </c>
      <c r="E20" s="1">
        <f t="shared" si="0"/>
        <v>0.15915494309189535</v>
      </c>
      <c r="F20" s="2"/>
      <c r="H20" s="3"/>
      <c r="I20" s="5"/>
    </row>
    <row r="21" spans="4:9" x14ac:dyDescent="0.25">
      <c r="D21" s="1">
        <f>D20+100000</f>
        <v>200000</v>
      </c>
      <c r="E21" s="1">
        <f t="shared" si="0"/>
        <v>7.9577471545947673E-2</v>
      </c>
      <c r="F21" s="2"/>
      <c r="H21" s="3"/>
      <c r="I21" s="5"/>
    </row>
    <row r="22" spans="4:9" x14ac:dyDescent="0.25">
      <c r="D22" s="1">
        <f t="shared" ref="D22:D29" si="3">D21+100000</f>
        <v>300000</v>
      </c>
      <c r="E22" s="1">
        <f t="shared" si="0"/>
        <v>5.3051647697298449E-2</v>
      </c>
      <c r="F22" s="2"/>
    </row>
    <row r="23" spans="4:9" x14ac:dyDescent="0.25">
      <c r="D23" s="1">
        <f t="shared" si="3"/>
        <v>400000</v>
      </c>
      <c r="E23" s="1">
        <f t="shared" si="0"/>
        <v>3.9788735772973836E-2</v>
      </c>
      <c r="F23" s="2"/>
    </row>
    <row r="24" spans="4:9" x14ac:dyDescent="0.25">
      <c r="D24" s="1">
        <f t="shared" si="3"/>
        <v>500000</v>
      </c>
      <c r="E24" s="1">
        <f t="shared" si="0"/>
        <v>3.1830988618379068E-2</v>
      </c>
      <c r="F24" s="2"/>
    </row>
    <row r="25" spans="4:9" x14ac:dyDescent="0.25">
      <c r="D25" s="1">
        <f t="shared" si="3"/>
        <v>600000</v>
      </c>
      <c r="E25" s="1">
        <f t="shared" si="0"/>
        <v>2.6525823848649224E-2</v>
      </c>
      <c r="F25" s="2"/>
    </row>
    <row r="26" spans="4:9" x14ac:dyDescent="0.25">
      <c r="D26" s="1">
        <f t="shared" si="3"/>
        <v>700000</v>
      </c>
      <c r="E26" s="1">
        <f t="shared" si="0"/>
        <v>2.2736420441699334E-2</v>
      </c>
      <c r="F26" s="2"/>
    </row>
    <row r="27" spans="4:9" x14ac:dyDescent="0.25">
      <c r="D27" s="1">
        <f t="shared" si="3"/>
        <v>800000</v>
      </c>
      <c r="E27" s="1">
        <f t="shared" si="0"/>
        <v>1.9894367886486918E-2</v>
      </c>
      <c r="F27" s="2"/>
    </row>
    <row r="28" spans="4:9" x14ac:dyDescent="0.25">
      <c r="D28" s="1">
        <f t="shared" si="3"/>
        <v>900000</v>
      </c>
      <c r="E28" s="1">
        <f t="shared" si="0"/>
        <v>1.7683882565766151E-2</v>
      </c>
      <c r="F28" s="2"/>
    </row>
    <row r="29" spans="4:9" x14ac:dyDescent="0.25">
      <c r="D29" s="1">
        <f t="shared" si="3"/>
        <v>1000000</v>
      </c>
      <c r="E29" s="1">
        <f t="shared" si="0"/>
        <v>1.5915494309189534E-2</v>
      </c>
      <c r="F29" s="2"/>
    </row>
    <row r="30" spans="4:9" x14ac:dyDescent="0.25">
      <c r="D30" s="1"/>
    </row>
  </sheetData>
  <pageMargins left="0.7" right="0.7" top="0.75" bottom="0.75" header="0.3" footer="0.3"/>
  <pageSetup orientation="portrait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J24" sqref="J24"/>
    </sheetView>
  </sheetViews>
  <sheetFormatPr defaultRowHeight="15" x14ac:dyDescent="0.25"/>
  <cols>
    <col min="1" max="1" width="4.42578125" bestFit="1" customWidth="1"/>
    <col min="2" max="2" width="8.5703125" bestFit="1" customWidth="1"/>
    <col min="9" max="9" width="13.140625" bestFit="1" customWidth="1"/>
  </cols>
  <sheetData>
    <row r="1" spans="1:6" x14ac:dyDescent="0.25">
      <c r="A1" s="3" t="s">
        <v>0</v>
      </c>
      <c r="B1" s="1">
        <v>1.0000000000000001E-5</v>
      </c>
      <c r="C1" t="s">
        <v>6</v>
      </c>
      <c r="D1" t="s">
        <v>1</v>
      </c>
      <c r="E1" t="s">
        <v>2</v>
      </c>
      <c r="F1" t="s">
        <v>5</v>
      </c>
    </row>
    <row r="2" spans="1:6" x14ac:dyDescent="0.25">
      <c r="A2" s="3" t="s">
        <v>3</v>
      </c>
      <c r="B2" s="2">
        <f>E2</f>
        <v>15.915494309189533</v>
      </c>
      <c r="C2" t="s">
        <v>7</v>
      </c>
      <c r="D2" s="1">
        <v>1000</v>
      </c>
      <c r="E2" s="2">
        <f>1/(2*PI()*D2*$B$1)</f>
        <v>15.915494309189533</v>
      </c>
      <c r="F2" s="1">
        <f>2*PI()*D2*$B$3</f>
        <v>1.5915494309189534E-2</v>
      </c>
    </row>
    <row r="3" spans="1:6" x14ac:dyDescent="0.25">
      <c r="A3" s="3" t="s">
        <v>4</v>
      </c>
      <c r="B3" s="1">
        <f>B2/(2*PI()*D29)</f>
        <v>2.5330295910584444E-6</v>
      </c>
      <c r="C3" t="s">
        <v>8</v>
      </c>
      <c r="D3" s="1">
        <f>D2+1000</f>
        <v>2000</v>
      </c>
      <c r="E3" s="2">
        <f t="shared" ref="E3:E29" si="0">1/(2*PI()*D3*$B$1)</f>
        <v>7.9577471545947667</v>
      </c>
      <c r="F3" s="1">
        <f t="shared" ref="F3:F29" si="1">2*PI()*D3*$B$3</f>
        <v>3.1830988618379068E-2</v>
      </c>
    </row>
    <row r="4" spans="1:6" x14ac:dyDescent="0.25">
      <c r="A4" s="3"/>
      <c r="D4" s="1">
        <f t="shared" ref="D4:D11" si="2">D3+1000</f>
        <v>3000</v>
      </c>
      <c r="E4" s="2">
        <f t="shared" si="0"/>
        <v>5.3051647697298439</v>
      </c>
      <c r="F4" s="1">
        <f t="shared" si="1"/>
        <v>4.7746482927568598E-2</v>
      </c>
    </row>
    <row r="5" spans="1:6" x14ac:dyDescent="0.25">
      <c r="A5" s="3" t="s">
        <v>9</v>
      </c>
      <c r="B5" s="4">
        <f>SQRT(1/(2*PI()*2*PI()*B1*B3))</f>
        <v>31622.776601683792</v>
      </c>
      <c r="D5" s="1">
        <f t="shared" si="2"/>
        <v>4000</v>
      </c>
      <c r="E5" s="2">
        <f t="shared" si="0"/>
        <v>3.9788735772973833</v>
      </c>
      <c r="F5" s="1">
        <f t="shared" si="1"/>
        <v>6.3661977236758135E-2</v>
      </c>
    </row>
    <row r="6" spans="1:6" x14ac:dyDescent="0.25">
      <c r="A6" s="3" t="s">
        <v>10</v>
      </c>
      <c r="B6" s="5">
        <f>1/(2*PI()*B1*B5)</f>
        <v>0.50329212104487031</v>
      </c>
      <c r="D6" s="1">
        <f t="shared" si="2"/>
        <v>5000</v>
      </c>
      <c r="E6" s="2">
        <f t="shared" si="0"/>
        <v>3.1830988618379061</v>
      </c>
      <c r="F6" s="1">
        <f t="shared" si="1"/>
        <v>7.9577471545947673E-2</v>
      </c>
    </row>
    <row r="7" spans="1:6" x14ac:dyDescent="0.25">
      <c r="A7" s="3" t="s">
        <v>11</v>
      </c>
      <c r="B7" s="5">
        <f>2*PI()*B3*B5</f>
        <v>0.50329212104487031</v>
      </c>
      <c r="D7" s="1">
        <f t="shared" si="2"/>
        <v>6000</v>
      </c>
      <c r="E7" s="2">
        <f t="shared" si="0"/>
        <v>2.6525823848649219</v>
      </c>
      <c r="F7" s="1">
        <f t="shared" si="1"/>
        <v>9.5492965855137196E-2</v>
      </c>
    </row>
    <row r="8" spans="1:6" x14ac:dyDescent="0.25">
      <c r="A8" s="3"/>
      <c r="D8" s="1">
        <f t="shared" si="2"/>
        <v>7000</v>
      </c>
      <c r="E8" s="2">
        <f t="shared" si="0"/>
        <v>2.2736420441699332</v>
      </c>
      <c r="F8" s="1">
        <f t="shared" si="1"/>
        <v>0.11140846016432673</v>
      </c>
    </row>
    <row r="9" spans="1:6" x14ac:dyDescent="0.25">
      <c r="D9" s="1">
        <f t="shared" si="2"/>
        <v>8000</v>
      </c>
      <c r="E9" s="2">
        <f t="shared" si="0"/>
        <v>1.9894367886486917</v>
      </c>
      <c r="F9" s="1">
        <f t="shared" si="1"/>
        <v>0.12732395447351627</v>
      </c>
    </row>
    <row r="10" spans="1:6" x14ac:dyDescent="0.25">
      <c r="D10" s="1">
        <f t="shared" si="2"/>
        <v>9000</v>
      </c>
      <c r="E10" s="2">
        <f t="shared" si="0"/>
        <v>1.7683882565766149</v>
      </c>
      <c r="F10" s="1">
        <f t="shared" si="1"/>
        <v>0.14323944878270581</v>
      </c>
    </row>
    <row r="11" spans="1:6" x14ac:dyDescent="0.25">
      <c r="D11" s="1">
        <f t="shared" si="2"/>
        <v>10000</v>
      </c>
      <c r="E11" s="2">
        <f t="shared" si="0"/>
        <v>1.5915494309189531</v>
      </c>
      <c r="F11" s="1">
        <f t="shared" si="1"/>
        <v>0.15915494309189535</v>
      </c>
    </row>
    <row r="12" spans="1:6" x14ac:dyDescent="0.25">
      <c r="D12" s="1">
        <f>D11+10000</f>
        <v>20000</v>
      </c>
      <c r="E12" s="1">
        <f t="shared" si="0"/>
        <v>0.79577471545947653</v>
      </c>
      <c r="F12" s="1">
        <f t="shared" si="1"/>
        <v>0.31830988618379069</v>
      </c>
    </row>
    <row r="13" spans="1:6" x14ac:dyDescent="0.25">
      <c r="D13" s="1">
        <f t="shared" ref="D13:D20" si="3">D12+10000</f>
        <v>30000</v>
      </c>
      <c r="E13" s="1">
        <f t="shared" si="0"/>
        <v>0.53051647697298443</v>
      </c>
      <c r="F13" s="1">
        <f t="shared" si="1"/>
        <v>0.47746482927568601</v>
      </c>
    </row>
    <row r="14" spans="1:6" x14ac:dyDescent="0.25">
      <c r="D14" s="1">
        <f>D13+10000</f>
        <v>40000</v>
      </c>
      <c r="E14" s="1">
        <f t="shared" si="0"/>
        <v>0.39788735772973827</v>
      </c>
      <c r="F14" s="1">
        <f t="shared" si="1"/>
        <v>0.63661977236758138</v>
      </c>
    </row>
    <row r="15" spans="1:6" x14ac:dyDescent="0.25">
      <c r="D15" s="1">
        <f t="shared" si="3"/>
        <v>50000</v>
      </c>
      <c r="E15" s="1">
        <f t="shared" si="0"/>
        <v>0.31830988618379069</v>
      </c>
      <c r="F15" s="1">
        <f t="shared" si="1"/>
        <v>0.79577471545947664</v>
      </c>
    </row>
    <row r="16" spans="1:6" x14ac:dyDescent="0.25">
      <c r="D16" s="1">
        <f>D15+10000</f>
        <v>60000</v>
      </c>
      <c r="E16" s="1">
        <f t="shared" si="0"/>
        <v>0.26525823848649221</v>
      </c>
      <c r="F16" s="1">
        <f t="shared" si="1"/>
        <v>0.95492965855137202</v>
      </c>
    </row>
    <row r="17" spans="4:10" x14ac:dyDescent="0.25">
      <c r="D17" s="1">
        <f t="shared" si="3"/>
        <v>70000</v>
      </c>
      <c r="E17" s="1">
        <f t="shared" si="0"/>
        <v>0.22736420441699334</v>
      </c>
      <c r="F17" s="2">
        <f t="shared" si="1"/>
        <v>1.1140846016432673</v>
      </c>
    </row>
    <row r="18" spans="4:10" x14ac:dyDescent="0.25">
      <c r="D18" s="1">
        <f t="shared" si="3"/>
        <v>80000</v>
      </c>
      <c r="E18" s="1">
        <f t="shared" si="0"/>
        <v>0.19894367886486913</v>
      </c>
      <c r="F18" s="2">
        <f t="shared" si="1"/>
        <v>1.2732395447351628</v>
      </c>
    </row>
    <row r="19" spans="4:10" x14ac:dyDescent="0.25">
      <c r="D19" s="1">
        <f t="shared" si="3"/>
        <v>90000</v>
      </c>
      <c r="E19" s="1">
        <f t="shared" si="0"/>
        <v>0.17683882565766146</v>
      </c>
      <c r="F19" s="2">
        <f t="shared" si="1"/>
        <v>1.4323944878270582</v>
      </c>
    </row>
    <row r="20" spans="4:10" x14ac:dyDescent="0.25">
      <c r="D20" s="1">
        <f t="shared" si="3"/>
        <v>100000</v>
      </c>
      <c r="E20" s="1">
        <f t="shared" si="0"/>
        <v>0.15915494309189535</v>
      </c>
      <c r="F20" s="2">
        <f t="shared" si="1"/>
        <v>1.5915494309189533</v>
      </c>
      <c r="I20" s="3" t="s">
        <v>12</v>
      </c>
      <c r="J20">
        <v>60</v>
      </c>
    </row>
    <row r="21" spans="4:10" x14ac:dyDescent="0.25">
      <c r="D21" s="1">
        <f>D20+100000</f>
        <v>200000</v>
      </c>
      <c r="E21" s="1">
        <f t="shared" si="0"/>
        <v>7.9577471545947673E-2</v>
      </c>
      <c r="F21" s="2">
        <f t="shared" si="1"/>
        <v>3.1830988618379066</v>
      </c>
      <c r="I21" s="3" t="s">
        <v>16</v>
      </c>
      <c r="J21" s="1">
        <f>1/J20</f>
        <v>1.6666666666666666E-2</v>
      </c>
    </row>
    <row r="22" spans="4:10" x14ac:dyDescent="0.25">
      <c r="D22" s="1">
        <f t="shared" ref="D22:D29" si="4">D21+100000</f>
        <v>300000</v>
      </c>
      <c r="E22" s="1">
        <f t="shared" si="0"/>
        <v>5.3051647697298449E-2</v>
      </c>
      <c r="F22" s="2">
        <f t="shared" si="1"/>
        <v>4.7746482927568605</v>
      </c>
      <c r="I22" s="3" t="s">
        <v>14</v>
      </c>
      <c r="J22">
        <f>360</f>
        <v>360</v>
      </c>
    </row>
    <row r="23" spans="4:10" x14ac:dyDescent="0.25">
      <c r="D23" s="1">
        <f t="shared" si="4"/>
        <v>400000</v>
      </c>
      <c r="E23" s="1">
        <f t="shared" si="0"/>
        <v>3.9788735772973836E-2</v>
      </c>
      <c r="F23" s="2">
        <f t="shared" si="1"/>
        <v>6.3661977236758132</v>
      </c>
      <c r="I23" s="3" t="s">
        <v>15</v>
      </c>
      <c r="J23" s="1">
        <f>J22/J21</f>
        <v>21600</v>
      </c>
    </row>
    <row r="24" spans="4:10" x14ac:dyDescent="0.25">
      <c r="D24" s="1">
        <f t="shared" si="4"/>
        <v>500000</v>
      </c>
      <c r="E24" s="1">
        <f t="shared" si="0"/>
        <v>3.1830988618379068E-2</v>
      </c>
      <c r="F24" s="2">
        <f t="shared" si="1"/>
        <v>7.9577471545947667</v>
      </c>
      <c r="I24" s="3" t="s">
        <v>13</v>
      </c>
      <c r="J24" s="1">
        <f>J21-0.0129</f>
        <v>3.7666666666666664E-3</v>
      </c>
    </row>
    <row r="25" spans="4:10" x14ac:dyDescent="0.25">
      <c r="D25" s="1">
        <f t="shared" si="4"/>
        <v>600000</v>
      </c>
      <c r="E25" s="1">
        <f t="shared" si="0"/>
        <v>2.6525823848649224E-2</v>
      </c>
      <c r="F25" s="2">
        <f t="shared" si="1"/>
        <v>9.5492965855137211</v>
      </c>
      <c r="I25" s="3"/>
      <c r="J25" s="1">
        <f>J23*J24</f>
        <v>81.36</v>
      </c>
    </row>
    <row r="26" spans="4:10" x14ac:dyDescent="0.25">
      <c r="D26" s="1">
        <f t="shared" si="4"/>
        <v>700000</v>
      </c>
      <c r="E26" s="1">
        <f t="shared" si="0"/>
        <v>2.2736420441699334E-2</v>
      </c>
      <c r="F26" s="2">
        <f t="shared" si="1"/>
        <v>11.140846016432672</v>
      </c>
      <c r="I26" s="3"/>
    </row>
    <row r="27" spans="4:10" x14ac:dyDescent="0.25">
      <c r="D27" s="1">
        <f t="shared" si="4"/>
        <v>800000</v>
      </c>
      <c r="E27" s="1">
        <f t="shared" si="0"/>
        <v>1.9894367886486918E-2</v>
      </c>
      <c r="F27" s="2">
        <f t="shared" si="1"/>
        <v>12.732395447351626</v>
      </c>
    </row>
    <row r="28" spans="4:10" x14ac:dyDescent="0.25">
      <c r="D28" s="1">
        <f t="shared" si="4"/>
        <v>900000</v>
      </c>
      <c r="E28" s="1">
        <f t="shared" si="0"/>
        <v>1.7683882565766151E-2</v>
      </c>
      <c r="F28" s="2">
        <f t="shared" si="1"/>
        <v>14.323944878270581</v>
      </c>
    </row>
    <row r="29" spans="4:10" x14ac:dyDescent="0.25">
      <c r="D29" s="1">
        <f t="shared" si="4"/>
        <v>1000000</v>
      </c>
      <c r="E29" s="1">
        <f t="shared" si="0"/>
        <v>1.5915494309189534E-2</v>
      </c>
      <c r="F29" s="2">
        <f t="shared" si="1"/>
        <v>15.915494309189533</v>
      </c>
    </row>
    <row r="30" spans="4:10" x14ac:dyDescent="0.25">
      <c r="D30" s="1"/>
    </row>
  </sheetData>
  <pageMargins left="0.7" right="0.7" top="0.75" bottom="0.75" header="0.3" footer="0.3"/>
  <pageSetup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Xc</vt:lpstr>
      <vt:lpstr>Xc &amp; Xl</vt:lpstr>
    </vt:vector>
  </TitlesOfParts>
  <Company>Ivy Tech Community College - Northeast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Bell</dc:creator>
  <cp:lastModifiedBy>Ivan Ernesto Cervantes</cp:lastModifiedBy>
  <dcterms:created xsi:type="dcterms:W3CDTF">2015-11-13T00:19:51Z</dcterms:created>
  <dcterms:modified xsi:type="dcterms:W3CDTF">2015-11-20T01:17:01Z</dcterms:modified>
</cp:coreProperties>
</file>