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ngineering\2016 Spring\EECT 211\Week 1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G7" i="1"/>
  <c r="G9" i="1" l="1"/>
  <c r="G8" i="1"/>
  <c r="G6" i="1"/>
  <c r="G5" i="1"/>
  <c r="G4" i="1"/>
  <c r="G3" i="1"/>
  <c r="E24" i="1"/>
  <c r="N3" i="1"/>
  <c r="N2" i="1"/>
  <c r="N4" i="1"/>
  <c r="E16" i="1"/>
  <c r="E15" i="1"/>
  <c r="E10" i="1"/>
  <c r="E11" i="1" l="1"/>
  <c r="E12" i="1" l="1"/>
  <c r="E13" i="1" s="1"/>
  <c r="E14" i="1" s="1"/>
  <c r="E23" i="1" s="1"/>
  <c r="G23" i="1" s="1"/>
  <c r="G24" i="1" l="1"/>
  <c r="E25" i="1" l="1"/>
  <c r="G25" i="1" s="1"/>
  <c r="E19" i="1"/>
  <c r="E18" i="1"/>
  <c r="E17" i="1"/>
  <c r="E20" i="1" l="1"/>
</calcChain>
</file>

<file path=xl/sharedStrings.xml><?xml version="1.0" encoding="utf-8"?>
<sst xmlns="http://schemas.openxmlformats.org/spreadsheetml/2006/main" count="66" uniqueCount="30">
  <si>
    <t>voltage</t>
  </si>
  <si>
    <t>V</t>
  </si>
  <si>
    <t>R567</t>
  </si>
  <si>
    <t>RT</t>
  </si>
  <si>
    <t>IT</t>
  </si>
  <si>
    <t>Vc</t>
  </si>
  <si>
    <t>Vb</t>
  </si>
  <si>
    <t>Va</t>
  </si>
  <si>
    <t>ia</t>
  </si>
  <si>
    <t>i2</t>
  </si>
  <si>
    <t>i3</t>
  </si>
  <si>
    <t>i4</t>
  </si>
  <si>
    <t>Voltage Drops</t>
  </si>
  <si>
    <t>Nodal Voltages</t>
  </si>
  <si>
    <t>A</t>
  </si>
  <si>
    <t>R1</t>
  </si>
  <si>
    <t>R2</t>
  </si>
  <si>
    <t>R3</t>
  </si>
  <si>
    <t>R4</t>
  </si>
  <si>
    <t>R5</t>
  </si>
  <si>
    <t>R6</t>
  </si>
  <si>
    <t>R7</t>
  </si>
  <si>
    <t>ITProof</t>
  </si>
  <si>
    <t>Ω</t>
  </si>
  <si>
    <t>W</t>
  </si>
  <si>
    <t>Wattage</t>
  </si>
  <si>
    <t>R65</t>
  </si>
  <si>
    <t>R234</t>
  </si>
  <si>
    <t>ib</t>
  </si>
  <si>
    <t>Wattage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</si>
</sst>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8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Power</a:t>
            </a:r>
            <a:r>
              <a:rPr lang="en-US" baseline="0"/>
              <a:t> dissipation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Sheet1!$G$3:$G$9</c:f>
              <c:numCache>
                <c:formatCode>##0.0E+0</c:formatCode>
                <c:ptCount val="7"/>
                <c:pt idx="0">
                  <c:v>3.3303482129590257E-3</c:v>
                </c:pt>
                <c:pt idx="1">
                  <c:v>2.3137460446089629E-2</c:v>
                </c:pt>
                <c:pt idx="2">
                  <c:v>1.1568730223044815E-2</c:v>
                </c:pt>
                <c:pt idx="3">
                  <c:v>5.7843651115224073E-3</c:v>
                </c:pt>
                <c:pt idx="4">
                  <c:v>2.7845530353280737E-3</c:v>
                </c:pt>
                <c:pt idx="5">
                  <c:v>1.3087399266041933E-3</c:v>
                </c:pt>
                <c:pt idx="6">
                  <c:v>1.3087399266041933E-3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595768"/>
        <c:axId val="400595376"/>
      </c:scatterChart>
      <c:valAx>
        <c:axId val="400595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Resistor</a:t>
                </a:r>
                <a:r>
                  <a:rPr lang="en-US" baseline="0"/>
                  <a:t> number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595376"/>
        <c:crosses val="autoZero"/>
        <c:crossBetween val="midCat"/>
      </c:valAx>
      <c:valAx>
        <c:axId val="40059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</a:t>
                </a:r>
                <a:r>
                  <a:rPr lang="en-US" baseline="0"/>
                  <a:t> in Watts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0.0E+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595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13</xdr:row>
      <xdr:rowOff>100012</xdr:rowOff>
    </xdr:from>
    <xdr:to>
      <xdr:col>18</xdr:col>
      <xdr:colOff>381000</xdr:colOff>
      <xdr:row>27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6"/>
  <sheetViews>
    <sheetView tabSelected="1" workbookViewId="0">
      <selection activeCell="H27" sqref="H27"/>
    </sheetView>
  </sheetViews>
  <sheetFormatPr defaultRowHeight="15" x14ac:dyDescent="0.25"/>
  <sheetData>
    <row r="2" spans="2:14" x14ac:dyDescent="0.25">
      <c r="B2" t="s">
        <v>0</v>
      </c>
      <c r="G2" t="s">
        <v>25</v>
      </c>
      <c r="I2" t="s">
        <v>29</v>
      </c>
      <c r="N2">
        <f>1/2</f>
        <v>0.5</v>
      </c>
    </row>
    <row r="3" spans="2:14" x14ac:dyDescent="0.25">
      <c r="B3">
        <v>9</v>
      </c>
      <c r="C3" t="s">
        <v>1</v>
      </c>
      <c r="D3" t="s">
        <v>15</v>
      </c>
      <c r="E3" s="1">
        <v>47</v>
      </c>
      <c r="F3" s="2" t="s">
        <v>23</v>
      </c>
      <c r="G3" s="1">
        <f>E14*E23</f>
        <v>3.3303482129590257E-3</v>
      </c>
      <c r="H3" s="2" t="s">
        <v>24</v>
      </c>
      <c r="I3">
        <v>0.25</v>
      </c>
      <c r="J3" t="s">
        <v>24</v>
      </c>
      <c r="N3">
        <f>1/4</f>
        <v>0.25</v>
      </c>
    </row>
    <row r="4" spans="2:14" x14ac:dyDescent="0.25">
      <c r="D4" t="s">
        <v>16</v>
      </c>
      <c r="E4" s="1">
        <v>1000</v>
      </c>
      <c r="F4" s="2" t="s">
        <v>23</v>
      </c>
      <c r="G4" s="1">
        <f>E24*E17</f>
        <v>2.3137460446089629E-2</v>
      </c>
      <c r="H4" s="2" t="s">
        <v>24</v>
      </c>
      <c r="I4">
        <v>0.25</v>
      </c>
      <c r="J4" t="s">
        <v>24</v>
      </c>
      <c r="N4">
        <f>1/8</f>
        <v>0.125</v>
      </c>
    </row>
    <row r="5" spans="2:14" x14ac:dyDescent="0.25">
      <c r="D5" t="s">
        <v>17</v>
      </c>
      <c r="E5" s="1">
        <v>2000</v>
      </c>
      <c r="F5" s="2" t="s">
        <v>23</v>
      </c>
      <c r="G5" s="1">
        <f>E24*E18</f>
        <v>1.1568730223044815E-2</v>
      </c>
      <c r="H5" s="2" t="s">
        <v>24</v>
      </c>
      <c r="I5">
        <v>0.25</v>
      </c>
      <c r="J5" t="s">
        <v>24</v>
      </c>
    </row>
    <row r="6" spans="2:14" x14ac:dyDescent="0.25">
      <c r="D6" t="s">
        <v>18</v>
      </c>
      <c r="E6" s="1">
        <v>4000</v>
      </c>
      <c r="F6" s="2" t="s">
        <v>23</v>
      </c>
      <c r="G6" s="1">
        <f>E24*E19</f>
        <v>5.7843651115224073E-3</v>
      </c>
      <c r="H6" s="2" t="s">
        <v>24</v>
      </c>
      <c r="I6">
        <v>0.25</v>
      </c>
      <c r="J6" t="s">
        <v>24</v>
      </c>
    </row>
    <row r="7" spans="2:14" x14ac:dyDescent="0.25">
      <c r="D7" t="s">
        <v>21</v>
      </c>
      <c r="E7" s="1">
        <v>470</v>
      </c>
      <c r="F7" s="2" t="s">
        <v>23</v>
      </c>
      <c r="G7" s="1">
        <f>E26*E16</f>
        <v>2.7845530353280737E-3</v>
      </c>
      <c r="H7" s="2" t="s">
        <v>24</v>
      </c>
      <c r="I7">
        <v>0.25</v>
      </c>
      <c r="J7" t="s">
        <v>24</v>
      </c>
    </row>
    <row r="8" spans="2:14" x14ac:dyDescent="0.25">
      <c r="D8" t="s">
        <v>20</v>
      </c>
      <c r="E8" s="1">
        <v>10000</v>
      </c>
      <c r="F8" s="2" t="s">
        <v>23</v>
      </c>
      <c r="G8" s="1">
        <f>E25*E15</f>
        <v>1.3087399266041933E-3</v>
      </c>
      <c r="H8" s="2" t="s">
        <v>24</v>
      </c>
      <c r="I8">
        <v>0.25</v>
      </c>
      <c r="J8" t="s">
        <v>24</v>
      </c>
    </row>
    <row r="9" spans="2:14" x14ac:dyDescent="0.25">
      <c r="D9" t="s">
        <v>19</v>
      </c>
      <c r="E9" s="1">
        <v>1000</v>
      </c>
      <c r="F9" s="2" t="s">
        <v>23</v>
      </c>
      <c r="G9" s="1">
        <f>E25*E15</f>
        <v>1.3087399266041933E-3</v>
      </c>
      <c r="H9" s="2" t="s">
        <v>24</v>
      </c>
      <c r="I9">
        <v>0.25</v>
      </c>
      <c r="J9" t="s">
        <v>24</v>
      </c>
    </row>
    <row r="10" spans="2:14" x14ac:dyDescent="0.25">
      <c r="D10" t="s">
        <v>27</v>
      </c>
      <c r="E10" s="1">
        <f>1/((1/E4)+(1/E5)+(1/E6))</f>
        <v>571.42857142857144</v>
      </c>
      <c r="F10" s="2" t="s">
        <v>23</v>
      </c>
    </row>
    <row r="11" spans="2:14" x14ac:dyDescent="0.25">
      <c r="D11" t="s">
        <v>26</v>
      </c>
      <c r="E11" s="1">
        <f>E8+E9</f>
        <v>11000</v>
      </c>
      <c r="F11" s="2" t="s">
        <v>23</v>
      </c>
    </row>
    <row r="12" spans="2:14" x14ac:dyDescent="0.25">
      <c r="D12" t="s">
        <v>2</v>
      </c>
      <c r="E12" s="1">
        <f>1/((1/E7)+(1/E11))</f>
        <v>450.74106364428951</v>
      </c>
      <c r="F12" s="2" t="s">
        <v>23</v>
      </c>
    </row>
    <row r="13" spans="2:14" x14ac:dyDescent="0.25">
      <c r="D13" t="s">
        <v>3</v>
      </c>
      <c r="E13" s="1">
        <f>E12+E10+E3</f>
        <v>1069.169635072861</v>
      </c>
      <c r="F13" s="2" t="s">
        <v>23</v>
      </c>
    </row>
    <row r="14" spans="2:14" x14ac:dyDescent="0.25">
      <c r="D14" t="s">
        <v>4</v>
      </c>
      <c r="E14" s="1">
        <f>B3/E13</f>
        <v>8.4177474787587615E-3</v>
      </c>
      <c r="F14" t="s">
        <v>14</v>
      </c>
    </row>
    <row r="15" spans="2:14" x14ac:dyDescent="0.25">
      <c r="D15" t="s">
        <v>8</v>
      </c>
      <c r="E15" s="1">
        <f>G24/E8</f>
        <v>3.7942244520647599E-4</v>
      </c>
      <c r="F15" t="s">
        <v>14</v>
      </c>
    </row>
    <row r="16" spans="2:14" x14ac:dyDescent="0.25">
      <c r="D16" t="s">
        <v>28</v>
      </c>
      <c r="E16" s="1">
        <f>G24/E7</f>
        <v>8.0728179831165096E-3</v>
      </c>
      <c r="F16" t="s">
        <v>14</v>
      </c>
    </row>
    <row r="17" spans="4:8" x14ac:dyDescent="0.25">
      <c r="D17" t="s">
        <v>9</v>
      </c>
      <c r="E17" s="1">
        <f>($G$23-$G$24)/E4</f>
        <v>4.8101414164335781E-3</v>
      </c>
      <c r="F17" t="s">
        <v>14</v>
      </c>
    </row>
    <row r="18" spans="4:8" x14ac:dyDescent="0.25">
      <c r="D18" t="s">
        <v>10</v>
      </c>
      <c r="E18" s="1">
        <f>($G$23-$G$24)/E5</f>
        <v>2.4050707082167891E-3</v>
      </c>
      <c r="F18" t="s">
        <v>14</v>
      </c>
    </row>
    <row r="19" spans="4:8" x14ac:dyDescent="0.25">
      <c r="D19" t="s">
        <v>11</v>
      </c>
      <c r="E19" s="1">
        <f>($G$23-$G$24)/E6</f>
        <v>1.2025353541083945E-3</v>
      </c>
      <c r="F19" t="s">
        <v>14</v>
      </c>
    </row>
    <row r="20" spans="4:8" x14ac:dyDescent="0.25">
      <c r="D20" t="s">
        <v>22</v>
      </c>
      <c r="E20" s="1">
        <f>E17+E18+E19</f>
        <v>8.4177474787587615E-3</v>
      </c>
      <c r="F20" t="s">
        <v>14</v>
      </c>
    </row>
    <row r="22" spans="4:8" x14ac:dyDescent="0.25">
      <c r="E22" t="s">
        <v>12</v>
      </c>
      <c r="G22" t="s">
        <v>13</v>
      </c>
    </row>
    <row r="23" spans="4:8" x14ac:dyDescent="0.25">
      <c r="D23" t="s">
        <v>5</v>
      </c>
      <c r="E23" s="1">
        <f>E14*E3</f>
        <v>0.39563413150166177</v>
      </c>
      <c r="F23" t="s">
        <v>1</v>
      </c>
      <c r="G23">
        <f>9-E23</f>
        <v>8.6043658684983377</v>
      </c>
      <c r="H23" t="s">
        <v>1</v>
      </c>
    </row>
    <row r="24" spans="4:8" x14ac:dyDescent="0.25">
      <c r="D24" t="s">
        <v>6</v>
      </c>
      <c r="E24" s="1">
        <f>E10*E14</f>
        <v>4.8101414164335781</v>
      </c>
      <c r="F24" t="s">
        <v>1</v>
      </c>
      <c r="G24">
        <f>G23-E24</f>
        <v>3.7942244520647597</v>
      </c>
      <c r="H24" t="s">
        <v>1</v>
      </c>
    </row>
    <row r="25" spans="4:8" x14ac:dyDescent="0.25">
      <c r="D25" t="s">
        <v>7</v>
      </c>
      <c r="E25" s="1">
        <f>(E8/E11)*G24</f>
        <v>3.4492949564225088</v>
      </c>
      <c r="F25" t="s">
        <v>1</v>
      </c>
      <c r="G25" s="1">
        <f>G24-E25</f>
        <v>0.34492949564225084</v>
      </c>
      <c r="H25" t="s">
        <v>1</v>
      </c>
    </row>
    <row r="26" spans="4:8" x14ac:dyDescent="0.25">
      <c r="E26" s="1">
        <f>(9-(E23+E24+E25))</f>
        <v>0.34492949564225128</v>
      </c>
      <c r="F26" t="s">
        <v>1</v>
      </c>
    </row>
  </sheetData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Ivy Tech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H Johnson</dc:creator>
  <cp:lastModifiedBy>Dakota H Johnson</cp:lastModifiedBy>
  <dcterms:created xsi:type="dcterms:W3CDTF">2016-01-12T23:44:42Z</dcterms:created>
  <dcterms:modified xsi:type="dcterms:W3CDTF">2016-01-13T01:13:01Z</dcterms:modified>
</cp:coreProperties>
</file>