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1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8" i="1"/>
  <c r="E12" i="1"/>
  <c r="P7" i="1" l="1"/>
  <c r="P12" i="1" s="1"/>
  <c r="E13" i="1"/>
  <c r="E14" i="1" s="1"/>
  <c r="N12" i="1" s="1"/>
  <c r="P13" i="1" s="1"/>
  <c r="E15" i="1" l="1"/>
  <c r="E16" i="1" s="1"/>
  <c r="K5" i="1" s="1"/>
  <c r="K9" i="1" s="1"/>
  <c r="S12" i="1"/>
  <c r="S13" i="1"/>
  <c r="P14" i="1" s="1"/>
  <c r="K7" i="1" l="1"/>
</calcChain>
</file>

<file path=xl/sharedStrings.xml><?xml version="1.0" encoding="utf-8"?>
<sst xmlns="http://schemas.openxmlformats.org/spreadsheetml/2006/main" count="57" uniqueCount="45">
  <si>
    <t>R1</t>
  </si>
  <si>
    <t>R2</t>
  </si>
  <si>
    <t>R3</t>
  </si>
  <si>
    <t>R4</t>
  </si>
  <si>
    <t>R5</t>
  </si>
  <si>
    <t>R6</t>
  </si>
  <si>
    <t>R7</t>
  </si>
  <si>
    <t>R8</t>
  </si>
  <si>
    <t>Resistor</t>
  </si>
  <si>
    <r>
      <t xml:space="preserve">Measured in </t>
    </r>
    <r>
      <rPr>
        <b/>
        <sz val="11"/>
        <color theme="1"/>
        <rFont val="Calibri"/>
        <family val="2"/>
      </rPr>
      <t>Ω</t>
    </r>
  </si>
  <si>
    <t>Calculated</t>
  </si>
  <si>
    <t>R34</t>
  </si>
  <si>
    <t>R567</t>
  </si>
  <si>
    <t>R345678</t>
  </si>
  <si>
    <t>R2345678</t>
  </si>
  <si>
    <t>RT</t>
  </si>
  <si>
    <r>
      <t xml:space="preserve">Calculated in </t>
    </r>
    <r>
      <rPr>
        <b/>
        <sz val="11"/>
        <color theme="1"/>
        <rFont val="Calibri"/>
        <family val="2"/>
      </rPr>
      <t>Ω</t>
    </r>
  </si>
  <si>
    <t>V1</t>
  </si>
  <si>
    <t>IT</t>
  </si>
  <si>
    <t>VA</t>
  </si>
  <si>
    <t>VB</t>
  </si>
  <si>
    <t>VC</t>
  </si>
  <si>
    <t xml:space="preserve">Measured </t>
  </si>
  <si>
    <t>V</t>
  </si>
  <si>
    <t>mA</t>
  </si>
  <si>
    <t>I345678</t>
  </si>
  <si>
    <r>
      <t xml:space="preserve">simulated in </t>
    </r>
    <r>
      <rPr>
        <b/>
        <sz val="11"/>
        <color theme="1"/>
        <rFont val="Calibri"/>
        <family val="2"/>
      </rPr>
      <t>Ω</t>
    </r>
  </si>
  <si>
    <t>R2 ADJ</t>
  </si>
  <si>
    <t>V*(R99/(R1+R99)</t>
  </si>
  <si>
    <t>R99=4.5R2</t>
  </si>
  <si>
    <t>R99=R2llR</t>
  </si>
  <si>
    <t>470=R2llE13</t>
  </si>
  <si>
    <t>470=1/((1/R2)+(1/E13)</t>
  </si>
  <si>
    <t>470=E13R2/(E13+R2)</t>
  </si>
  <si>
    <t>470*(E13+R2)=E13R2</t>
  </si>
  <si>
    <t>470*E13+470R2=E13R2</t>
  </si>
  <si>
    <t>+</t>
  </si>
  <si>
    <t>=</t>
  </si>
  <si>
    <t>xR2</t>
  </si>
  <si>
    <t>(R99/(A3+R99))*9=4.5</t>
  </si>
  <si>
    <t>R99</t>
  </si>
  <si>
    <t>Vadj=</t>
  </si>
  <si>
    <t>Vs=</t>
  </si>
  <si>
    <t>Steps</t>
  </si>
  <si>
    <t>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</si>
</sst>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6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tabSelected="1" workbookViewId="0">
      <selection activeCell="H26" sqref="H26"/>
    </sheetView>
  </sheetViews>
  <sheetFormatPr defaultRowHeight="15" x14ac:dyDescent="0.25"/>
  <cols>
    <col min="1" max="1" width="1" style="1" customWidth="1"/>
    <col min="2" max="2" width="9.140625" style="1" bestFit="1" customWidth="1"/>
    <col min="3" max="3" width="14" style="1" bestFit="1" customWidth="1"/>
    <col min="4" max="5" width="14.140625" style="1" bestFit="1" customWidth="1"/>
    <col min="6" max="6" width="14.42578125" style="1" bestFit="1" customWidth="1"/>
    <col min="7" max="7" width="7.5703125" style="1" bestFit="1" customWidth="1"/>
    <col min="8" max="9" width="14" style="1" bestFit="1" customWidth="1"/>
    <col min="10" max="10" width="10.42578125" style="1" bestFit="1" customWidth="1"/>
    <col min="11" max="13" width="20.5703125" style="1" bestFit="1" customWidth="1"/>
    <col min="14" max="14" width="12" style="1" bestFit="1" customWidth="1"/>
    <col min="15" max="15" width="2" style="1" bestFit="1" customWidth="1"/>
    <col min="16" max="16" width="12" style="1" bestFit="1" customWidth="1"/>
    <col min="17" max="17" width="4.140625" style="1" bestFit="1" customWidth="1"/>
    <col min="18" max="18" width="2" style="1" bestFit="1" customWidth="1"/>
    <col min="19" max="19" width="8.5703125" style="1" bestFit="1" customWidth="1"/>
    <col min="20" max="20" width="4.140625" style="1" bestFit="1" customWidth="1"/>
    <col min="21" max="16384" width="9.140625" style="1"/>
  </cols>
  <sheetData>
    <row r="1" spans="2:20" ht="7.5" customHeight="1" x14ac:dyDescent="0.25"/>
    <row r="2" spans="2:20" ht="15.75" thickBot="1" x14ac:dyDescent="0.3"/>
    <row r="3" spans="2:20" ht="15.75" thickBot="1" x14ac:dyDescent="0.3">
      <c r="B3" s="37" t="s">
        <v>8</v>
      </c>
      <c r="C3" s="37" t="s">
        <v>26</v>
      </c>
      <c r="D3" s="38" t="s">
        <v>9</v>
      </c>
      <c r="E3" s="54" t="s">
        <v>16</v>
      </c>
      <c r="G3" s="19"/>
      <c r="H3" s="17"/>
      <c r="I3" s="39" t="s">
        <v>26</v>
      </c>
      <c r="J3" s="39" t="s">
        <v>22</v>
      </c>
      <c r="K3" s="49" t="s">
        <v>10</v>
      </c>
      <c r="M3" s="40" t="s">
        <v>43</v>
      </c>
      <c r="N3" s="40" t="s">
        <v>44</v>
      </c>
      <c r="O3" s="47"/>
      <c r="P3" s="47"/>
      <c r="Q3" s="47"/>
      <c r="R3" s="47"/>
      <c r="S3" s="47"/>
      <c r="T3" s="48"/>
    </row>
    <row r="4" spans="2:20" x14ac:dyDescent="0.25">
      <c r="B4" s="46" t="s">
        <v>0</v>
      </c>
      <c r="C4" s="14">
        <v>470</v>
      </c>
      <c r="D4" s="10">
        <v>463.64</v>
      </c>
      <c r="E4" s="14">
        <v>470</v>
      </c>
      <c r="G4" s="42" t="s">
        <v>17</v>
      </c>
      <c r="H4" s="44" t="s">
        <v>23</v>
      </c>
      <c r="I4" s="5"/>
      <c r="J4" s="2">
        <v>9.0020000000000007</v>
      </c>
      <c r="K4" s="3">
        <v>9</v>
      </c>
      <c r="M4" s="41" t="s">
        <v>28</v>
      </c>
      <c r="N4" s="9"/>
      <c r="O4" s="8"/>
      <c r="P4" s="8"/>
      <c r="Q4" s="8"/>
      <c r="R4" s="8"/>
      <c r="S4" s="8"/>
      <c r="T4" s="20"/>
    </row>
    <row r="5" spans="2:20" x14ac:dyDescent="0.25">
      <c r="B5" s="44" t="s">
        <v>1</v>
      </c>
      <c r="C5" s="15">
        <v>470</v>
      </c>
      <c r="D5" s="11">
        <v>455.5</v>
      </c>
      <c r="E5" s="15">
        <v>470</v>
      </c>
      <c r="G5" s="52" t="s">
        <v>18</v>
      </c>
      <c r="H5" s="44" t="s">
        <v>24</v>
      </c>
      <c r="I5" s="5"/>
      <c r="J5" s="2">
        <v>9.8559999999999999</v>
      </c>
      <c r="K5" s="50">
        <f>(J4/E16)*1000</f>
        <v>9.7678742800768141</v>
      </c>
      <c r="M5" s="42" t="s">
        <v>29</v>
      </c>
      <c r="N5" s="5"/>
      <c r="O5" s="5"/>
      <c r="P5" s="5"/>
      <c r="Q5" s="5"/>
      <c r="R5" s="5"/>
      <c r="S5" s="5"/>
      <c r="T5" s="6"/>
    </row>
    <row r="6" spans="2:20" ht="15.75" thickBot="1" x14ac:dyDescent="0.3">
      <c r="B6" s="44" t="s">
        <v>2</v>
      </c>
      <c r="C6" s="15">
        <v>1000</v>
      </c>
      <c r="D6" s="11">
        <v>981</v>
      </c>
      <c r="E6" s="15">
        <v>1000</v>
      </c>
      <c r="G6" s="52" t="s">
        <v>19</v>
      </c>
      <c r="H6" s="44" t="s">
        <v>23</v>
      </c>
      <c r="I6" s="5"/>
      <c r="J6" s="2">
        <v>4.3600000000000003</v>
      </c>
      <c r="K6" s="50">
        <f>J4-((K5*(D4)/1000))</f>
        <v>4.4732227687851873</v>
      </c>
      <c r="M6" s="42" t="s">
        <v>30</v>
      </c>
      <c r="N6" s="5"/>
      <c r="O6" s="5"/>
      <c r="P6" s="28"/>
      <c r="Q6" s="5"/>
      <c r="R6" s="5"/>
      <c r="S6" s="5"/>
      <c r="T6" s="6"/>
    </row>
    <row r="7" spans="2:20" ht="15.75" thickBot="1" x14ac:dyDescent="0.3">
      <c r="B7" s="44" t="s">
        <v>3</v>
      </c>
      <c r="C7" s="15">
        <v>1000</v>
      </c>
      <c r="D7" s="11">
        <v>983.5</v>
      </c>
      <c r="E7" s="15">
        <v>1000</v>
      </c>
      <c r="G7" s="52" t="s">
        <v>20</v>
      </c>
      <c r="H7" s="44" t="s">
        <v>23</v>
      </c>
      <c r="I7" s="5"/>
      <c r="J7" s="2">
        <v>4.1719999999999997</v>
      </c>
      <c r="K7" s="50">
        <f>$K$6-((K9*(E12))/1000)</f>
        <v>4.2792503635925261</v>
      </c>
      <c r="M7" s="42" t="s">
        <v>39</v>
      </c>
      <c r="N7" s="2" t="s">
        <v>40</v>
      </c>
      <c r="O7" s="22" t="s">
        <v>37</v>
      </c>
      <c r="P7" s="33">
        <f>((I11-I10)*C4)/I10</f>
        <v>470</v>
      </c>
      <c r="Q7" s="12"/>
      <c r="R7" s="5"/>
      <c r="S7" s="5"/>
      <c r="T7" s="6"/>
    </row>
    <row r="8" spans="2:20" x14ac:dyDescent="0.25">
      <c r="B8" s="44" t="s">
        <v>4</v>
      </c>
      <c r="C8" s="15">
        <v>2200</v>
      </c>
      <c r="D8" s="11">
        <v>2163</v>
      </c>
      <c r="E8" s="15">
        <v>2200</v>
      </c>
      <c r="G8" s="52" t="s">
        <v>21</v>
      </c>
      <c r="H8" s="44" t="s">
        <v>23</v>
      </c>
      <c r="I8" s="5"/>
      <c r="J8" s="2">
        <v>3.778</v>
      </c>
      <c r="K8" s="50">
        <f>K7-((K9*(E13))/1000)</f>
        <v>3.8794481038532327</v>
      </c>
      <c r="M8" s="42" t="s">
        <v>31</v>
      </c>
      <c r="N8" s="29"/>
      <c r="O8" s="29"/>
      <c r="P8" s="9"/>
      <c r="Q8" s="5"/>
      <c r="R8" s="5"/>
      <c r="S8" s="5"/>
      <c r="T8" s="6"/>
    </row>
    <row r="9" spans="2:20" x14ac:dyDescent="0.25">
      <c r="B9" s="44" t="s">
        <v>5</v>
      </c>
      <c r="C9" s="15">
        <v>3300</v>
      </c>
      <c r="D9" s="11">
        <v>3248</v>
      </c>
      <c r="E9" s="15">
        <v>3300</v>
      </c>
      <c r="G9" s="42" t="s">
        <v>25</v>
      </c>
      <c r="H9" s="44" t="s">
        <v>24</v>
      </c>
      <c r="I9" s="5"/>
      <c r="J9" s="5"/>
      <c r="K9" s="51">
        <f>(K6/E14)*1000</f>
        <v>0.38794481038532325</v>
      </c>
      <c r="M9" s="42" t="s">
        <v>32</v>
      </c>
      <c r="N9" s="5"/>
      <c r="O9" s="5"/>
      <c r="P9" s="5"/>
      <c r="Q9" s="5"/>
      <c r="R9" s="5"/>
      <c r="S9" s="5"/>
      <c r="T9" s="6"/>
    </row>
    <row r="10" spans="2:20" x14ac:dyDescent="0.25">
      <c r="B10" s="44" t="s">
        <v>6</v>
      </c>
      <c r="C10" s="15">
        <v>4700</v>
      </c>
      <c r="D10" s="11">
        <v>4643</v>
      </c>
      <c r="E10" s="15">
        <v>4700</v>
      </c>
      <c r="G10" s="42" t="s">
        <v>41</v>
      </c>
      <c r="H10" s="44" t="s">
        <v>23</v>
      </c>
      <c r="I10" s="2">
        <v>4.5</v>
      </c>
      <c r="J10" s="5"/>
      <c r="K10" s="6"/>
      <c r="M10" s="42" t="s">
        <v>33</v>
      </c>
      <c r="N10" s="5"/>
      <c r="O10" s="5"/>
      <c r="P10" s="5"/>
      <c r="Q10" s="5"/>
      <c r="R10" s="5"/>
      <c r="S10" s="5"/>
      <c r="T10" s="6"/>
    </row>
    <row r="11" spans="2:20" ht="15.75" thickBot="1" x14ac:dyDescent="0.3">
      <c r="B11" s="44" t="s">
        <v>7</v>
      </c>
      <c r="C11" s="15">
        <v>10000</v>
      </c>
      <c r="D11" s="11">
        <v>9575</v>
      </c>
      <c r="E11" s="15">
        <v>10000</v>
      </c>
      <c r="G11" s="53" t="s">
        <v>42</v>
      </c>
      <c r="H11" s="45" t="s">
        <v>23</v>
      </c>
      <c r="I11" s="4">
        <v>9</v>
      </c>
      <c r="J11" s="7"/>
      <c r="K11" s="21"/>
      <c r="M11" s="42" t="s">
        <v>34</v>
      </c>
      <c r="N11" s="28"/>
      <c r="O11" s="5"/>
      <c r="P11" s="5"/>
      <c r="Q11" s="5"/>
      <c r="R11" s="5"/>
      <c r="S11" s="5"/>
      <c r="T11" s="6"/>
    </row>
    <row r="12" spans="2:20" ht="15.75" thickBot="1" x14ac:dyDescent="0.3">
      <c r="B12" s="44" t="s">
        <v>11</v>
      </c>
      <c r="C12" s="26"/>
      <c r="D12" s="12"/>
      <c r="E12" s="34">
        <f>1/((1/C6)+(1/C7))</f>
        <v>500</v>
      </c>
      <c r="M12" s="43" t="s">
        <v>35</v>
      </c>
      <c r="N12" s="33">
        <f>(470*E14)</f>
        <v>5419365.4485049834</v>
      </c>
      <c r="O12" s="11" t="s">
        <v>36</v>
      </c>
      <c r="P12" s="23">
        <f>P7</f>
        <v>470</v>
      </c>
      <c r="Q12" s="2" t="s">
        <v>38</v>
      </c>
      <c r="R12" s="2" t="s">
        <v>37</v>
      </c>
      <c r="S12" s="25">
        <f>E14</f>
        <v>11530.564784053156</v>
      </c>
      <c r="T12" s="3" t="s">
        <v>38</v>
      </c>
    </row>
    <row r="13" spans="2:20" ht="15.75" thickBot="1" x14ac:dyDescent="0.3">
      <c r="B13" s="44" t="s">
        <v>12</v>
      </c>
      <c r="C13" s="26"/>
      <c r="D13" s="12"/>
      <c r="E13" s="34">
        <f>1/((1/C9)+(1/C8)+(1/C10))</f>
        <v>1030.564784053156</v>
      </c>
      <c r="M13" s="31"/>
      <c r="N13" s="9"/>
      <c r="O13" s="16"/>
      <c r="P13" s="23">
        <f>N12</f>
        <v>5419365.4485049834</v>
      </c>
      <c r="Q13" s="22" t="s">
        <v>37</v>
      </c>
      <c r="R13" s="36"/>
      <c r="S13" s="34">
        <f>E14-P12</f>
        <v>11060.564784053156</v>
      </c>
      <c r="T13" s="36" t="s">
        <v>38</v>
      </c>
    </row>
    <row r="14" spans="2:20" ht="15.75" thickBot="1" x14ac:dyDescent="0.3">
      <c r="B14" s="44" t="s">
        <v>13</v>
      </c>
      <c r="C14" s="26"/>
      <c r="D14" s="12"/>
      <c r="E14" s="34">
        <f>E12+E13+C11</f>
        <v>11530.564784053156</v>
      </c>
      <c r="K14" s="35"/>
      <c r="M14" s="32"/>
      <c r="N14" s="18" t="s">
        <v>27</v>
      </c>
      <c r="O14" s="24" t="s">
        <v>37</v>
      </c>
      <c r="P14" s="33">
        <f>P13/S13</f>
        <v>489.97185535394067</v>
      </c>
      <c r="Q14" s="13"/>
      <c r="R14" s="7"/>
      <c r="S14" s="30"/>
      <c r="T14" s="21"/>
    </row>
    <row r="15" spans="2:20" ht="15.75" thickBot="1" x14ac:dyDescent="0.3">
      <c r="B15" s="44" t="s">
        <v>14</v>
      </c>
      <c r="C15" s="26"/>
      <c r="D15" s="12"/>
      <c r="E15" s="34">
        <f>1/((1/E14)+(1/C5))</f>
        <v>451.59253302031749</v>
      </c>
    </row>
    <row r="16" spans="2:20" ht="15.75" thickBot="1" x14ac:dyDescent="0.3">
      <c r="B16" s="45" t="s">
        <v>15</v>
      </c>
      <c r="C16" s="27"/>
      <c r="D16" s="13"/>
      <c r="E16" s="34">
        <f>E15+C4</f>
        <v>921.59253302031743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J Fletcher</dc:creator>
  <cp:lastModifiedBy>Dakota H Johnson</cp:lastModifiedBy>
  <dcterms:created xsi:type="dcterms:W3CDTF">2015-04-02T21:07:36Z</dcterms:created>
  <dcterms:modified xsi:type="dcterms:W3CDTF">2015-04-30T20:46:00Z</dcterms:modified>
</cp:coreProperties>
</file>