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EECT 211\Lab 20 Butterworth filter\"/>
    </mc:Choice>
  </mc:AlternateContent>
  <bookViews>
    <workbookView xWindow="0" yWindow="0" windowWidth="24000" windowHeight="108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B29" i="1"/>
  <c r="P29" i="1"/>
  <c r="I29" i="1"/>
  <c r="B9" i="1"/>
  <c r="B7" i="1"/>
</calcChain>
</file>

<file path=xl/sharedStrings.xml><?xml version="1.0" encoding="utf-8"?>
<sst xmlns="http://schemas.openxmlformats.org/spreadsheetml/2006/main" count="73" uniqueCount="26">
  <si>
    <t>C1</t>
  </si>
  <si>
    <t>fc</t>
  </si>
  <si>
    <t>A1</t>
  </si>
  <si>
    <t>a1</t>
  </si>
  <si>
    <t>b1</t>
  </si>
  <si>
    <t>C2</t>
  </si>
  <si>
    <t>R1</t>
  </si>
  <si>
    <t>R2</t>
  </si>
  <si>
    <t>Hz</t>
  </si>
  <si>
    <t>Harmonic</t>
  </si>
  <si>
    <t>Frequency</t>
  </si>
  <si>
    <t>Magnitude</t>
  </si>
  <si>
    <t>Phase</t>
  </si>
  <si>
    <t>Norm. Mag</t>
  </si>
  <si>
    <t>Norm. Phase</t>
  </si>
  <si>
    <t>V</t>
  </si>
  <si>
    <t>V_max</t>
  </si>
  <si>
    <t>V_min</t>
  </si>
  <si>
    <t>Vpp</t>
  </si>
  <si>
    <t>Components:</t>
  </si>
  <si>
    <t>50% duty cycle</t>
  </si>
  <si>
    <t>25% duty cycle</t>
  </si>
  <si>
    <t>10% duty cycle</t>
  </si>
  <si>
    <t>Voltage response at 2KHz, 5V square wave:</t>
  </si>
  <si>
    <t>Old bad data (didn't account for startup time):</t>
  </si>
  <si>
    <t>Fourier transform, delaying for startup time: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</si>
</sst>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48" fontId="0" fillId="0" borderId="0" xfId="0" applyNumberFormat="1"/>
    <xf numFmtId="0" fontId="1" fillId="0" borderId="0" xfId="0" applyFon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2"/>
  <sheetViews>
    <sheetView tabSelected="1" topLeftCell="A10" workbookViewId="0">
      <selection activeCell="P27" sqref="P27"/>
    </sheetView>
  </sheetViews>
  <sheetFormatPr defaultRowHeight="15" x14ac:dyDescent="0.25"/>
  <sheetData>
    <row r="1" spans="1:20" x14ac:dyDescent="0.25">
      <c r="A1" s="2" t="s">
        <v>19</v>
      </c>
    </row>
    <row r="2" spans="1:20" x14ac:dyDescent="0.25">
      <c r="A2" t="s">
        <v>0</v>
      </c>
      <c r="B2" s="1">
        <v>2.1999999999999998E-8</v>
      </c>
    </row>
    <row r="3" spans="1:20" x14ac:dyDescent="0.25">
      <c r="A3" t="s">
        <v>1</v>
      </c>
      <c r="B3" s="1">
        <v>500</v>
      </c>
      <c r="C3" t="s">
        <v>8</v>
      </c>
    </row>
    <row r="4" spans="1:20" x14ac:dyDescent="0.25">
      <c r="A4" t="s">
        <v>2</v>
      </c>
      <c r="B4">
        <v>1</v>
      </c>
    </row>
    <row r="5" spans="1:20" x14ac:dyDescent="0.25">
      <c r="A5" t="s">
        <v>3</v>
      </c>
      <c r="B5">
        <v>1.4141999999999999</v>
      </c>
    </row>
    <row r="6" spans="1:20" x14ac:dyDescent="0.25">
      <c r="A6" t="s">
        <v>4</v>
      </c>
      <c r="B6">
        <v>1</v>
      </c>
    </row>
    <row r="7" spans="1:20" x14ac:dyDescent="0.25">
      <c r="A7" t="s">
        <v>5</v>
      </c>
      <c r="B7" s="1">
        <f>B2*(4*B6/(B5^2))</f>
        <v>4.4000843936186696E-8</v>
      </c>
      <c r="C7" s="1">
        <v>4.6999999999999997E-8</v>
      </c>
      <c r="E7" s="1"/>
    </row>
    <row r="8" spans="1:20" x14ac:dyDescent="0.25">
      <c r="A8" t="s">
        <v>6</v>
      </c>
      <c r="B8" s="1">
        <f>(B5*C7-SQRT(((B5*C7)^2)-4*B6*B2*C7))/(4*PI()*B3*B2*C7)</f>
        <v>7646.3741428761923</v>
      </c>
    </row>
    <row r="9" spans="1:20" x14ac:dyDescent="0.25">
      <c r="A9" t="s">
        <v>7</v>
      </c>
      <c r="B9" s="1">
        <f>(B5*C7+SQRT(((B5*C7)^2)-4*B6*B2*C7))/(4*PI()*B3*B2*C7)</f>
        <v>12815.164086265479</v>
      </c>
      <c r="C9" s="1"/>
      <c r="D9" s="1"/>
    </row>
    <row r="10" spans="1:20" x14ac:dyDescent="0.25">
      <c r="B10" s="1"/>
    </row>
    <row r="11" spans="1:20" x14ac:dyDescent="0.25">
      <c r="A11" s="2" t="s">
        <v>25</v>
      </c>
    </row>
    <row r="12" spans="1:20" x14ac:dyDescent="0.25">
      <c r="A12" s="2" t="s">
        <v>20</v>
      </c>
      <c r="H12" s="2" t="s">
        <v>21</v>
      </c>
      <c r="O12" s="2" t="s">
        <v>22</v>
      </c>
    </row>
    <row r="13" spans="1:20" x14ac:dyDescent="0.25">
      <c r="A13" t="s">
        <v>9</v>
      </c>
      <c r="B13" t="s">
        <v>10</v>
      </c>
      <c r="C13" t="s">
        <v>11</v>
      </c>
      <c r="D13" t="s">
        <v>12</v>
      </c>
      <c r="E13" t="s">
        <v>13</v>
      </c>
      <c r="F13" t="s">
        <v>14</v>
      </c>
      <c r="H13" t="s">
        <v>9</v>
      </c>
      <c r="I13" t="s">
        <v>10</v>
      </c>
      <c r="J13" t="s">
        <v>11</v>
      </c>
      <c r="K13" t="s">
        <v>12</v>
      </c>
      <c r="L13" t="s">
        <v>13</v>
      </c>
      <c r="M13" t="s">
        <v>14</v>
      </c>
      <c r="O13" t="s">
        <v>9</v>
      </c>
      <c r="P13" t="s">
        <v>10</v>
      </c>
      <c r="Q13" t="s">
        <v>11</v>
      </c>
      <c r="R13" t="s">
        <v>12</v>
      </c>
      <c r="S13" t="s">
        <v>13</v>
      </c>
      <c r="T13" t="s">
        <v>14</v>
      </c>
    </row>
    <row r="14" spans="1:20" x14ac:dyDescent="0.25">
      <c r="A14">
        <v>0</v>
      </c>
      <c r="B14">
        <v>0</v>
      </c>
      <c r="C14">
        <v>2.4996700000000001</v>
      </c>
      <c r="D14">
        <v>0</v>
      </c>
      <c r="E14" s="3">
        <v>236203000000000</v>
      </c>
      <c r="F14">
        <v>0</v>
      </c>
      <c r="H14">
        <v>0</v>
      </c>
      <c r="I14">
        <v>0</v>
      </c>
      <c r="J14">
        <v>1.2497499999999999</v>
      </c>
      <c r="K14">
        <v>0</v>
      </c>
      <c r="L14">
        <v>4813760</v>
      </c>
      <c r="M14">
        <v>0</v>
      </c>
      <c r="O14">
        <v>0</v>
      </c>
      <c r="P14">
        <v>0</v>
      </c>
      <c r="Q14">
        <v>0.499805</v>
      </c>
      <c r="R14">
        <v>0</v>
      </c>
      <c r="S14" s="3">
        <v>5169750000000</v>
      </c>
      <c r="T14">
        <v>0</v>
      </c>
    </row>
    <row r="15" spans="1:20" x14ac:dyDescent="0.25">
      <c r="A15">
        <v>1</v>
      </c>
      <c r="B15">
        <v>500</v>
      </c>
      <c r="C15" s="3">
        <v>1.0582700000000001E-14</v>
      </c>
      <c r="D15">
        <v>-138.43</v>
      </c>
      <c r="E15">
        <v>1</v>
      </c>
      <c r="F15">
        <v>0</v>
      </c>
      <c r="H15">
        <v>1</v>
      </c>
      <c r="I15">
        <v>500</v>
      </c>
      <c r="J15" s="3">
        <v>2.5962100000000002E-7</v>
      </c>
      <c r="K15">
        <v>91.406300000000002</v>
      </c>
      <c r="L15">
        <v>1</v>
      </c>
      <c r="M15">
        <v>0</v>
      </c>
      <c r="O15">
        <v>1</v>
      </c>
      <c r="P15">
        <v>500</v>
      </c>
      <c r="Q15" s="3">
        <v>9.6678599999999998E-14</v>
      </c>
      <c r="R15">
        <v>-175.71</v>
      </c>
      <c r="S15">
        <v>1</v>
      </c>
      <c r="T15">
        <v>0</v>
      </c>
    </row>
    <row r="16" spans="1:20" x14ac:dyDescent="0.25">
      <c r="A16">
        <v>2</v>
      </c>
      <c r="B16">
        <v>1000</v>
      </c>
      <c r="C16" s="3">
        <v>7.8324400000000007E-15</v>
      </c>
      <c r="D16">
        <v>174.815</v>
      </c>
      <c r="E16">
        <v>0.740116</v>
      </c>
      <c r="F16">
        <v>313.24400000000003</v>
      </c>
      <c r="H16">
        <v>2</v>
      </c>
      <c r="I16">
        <v>1000</v>
      </c>
      <c r="J16" s="3">
        <v>2.5962100000000002E-7</v>
      </c>
      <c r="K16">
        <v>92.8125</v>
      </c>
      <c r="L16">
        <v>1</v>
      </c>
      <c r="M16">
        <v>1.4062399999999999</v>
      </c>
      <c r="O16">
        <v>2</v>
      </c>
      <c r="P16">
        <v>1000</v>
      </c>
      <c r="Q16" s="3">
        <v>3.9612999999999997E-14</v>
      </c>
      <c r="R16">
        <v>177.43700000000001</v>
      </c>
      <c r="S16">
        <v>0.40973900000000002</v>
      </c>
      <c r="T16">
        <v>353.15100000000001</v>
      </c>
    </row>
    <row r="17" spans="1:20" x14ac:dyDescent="0.25">
      <c r="A17">
        <v>3</v>
      </c>
      <c r="B17">
        <v>1500</v>
      </c>
      <c r="C17" s="3">
        <v>8.5533300000000005E-15</v>
      </c>
      <c r="D17">
        <v>-140.53</v>
      </c>
      <c r="E17">
        <v>0.80823500000000004</v>
      </c>
      <c r="F17">
        <v>-2.1055000000000001</v>
      </c>
      <c r="H17">
        <v>3</v>
      </c>
      <c r="I17">
        <v>1500</v>
      </c>
      <c r="J17" s="3">
        <v>2.5962100000000002E-7</v>
      </c>
      <c r="K17">
        <v>94.218699999999998</v>
      </c>
      <c r="L17">
        <v>1</v>
      </c>
      <c r="M17">
        <v>2.8124899999999999</v>
      </c>
      <c r="O17">
        <v>3</v>
      </c>
      <c r="P17">
        <v>1500</v>
      </c>
      <c r="Q17" s="3">
        <v>2.7622200000000001E-14</v>
      </c>
      <c r="R17">
        <v>168.41800000000001</v>
      </c>
      <c r="S17">
        <v>0.28571099999999999</v>
      </c>
      <c r="T17">
        <v>344.13200000000001</v>
      </c>
    </row>
    <row r="18" spans="1:20" x14ac:dyDescent="0.25">
      <c r="A18">
        <v>4</v>
      </c>
      <c r="B18">
        <v>2000</v>
      </c>
      <c r="C18">
        <v>0.199625</v>
      </c>
      <c r="D18">
        <v>160.56700000000001</v>
      </c>
      <c r="E18" s="3">
        <v>18863300000000</v>
      </c>
      <c r="F18">
        <v>298.99599999999998</v>
      </c>
      <c r="H18">
        <v>4</v>
      </c>
      <c r="I18">
        <v>2000</v>
      </c>
      <c r="J18">
        <v>0.141153</v>
      </c>
      <c r="K18">
        <v>-154.43</v>
      </c>
      <c r="L18">
        <v>543690</v>
      </c>
      <c r="M18">
        <v>-245.84</v>
      </c>
      <c r="O18">
        <v>4</v>
      </c>
      <c r="P18">
        <v>2000</v>
      </c>
      <c r="Q18">
        <v>6.1692700000000003E-2</v>
      </c>
      <c r="R18">
        <v>-127.43</v>
      </c>
      <c r="S18" s="3">
        <v>638122000000</v>
      </c>
      <c r="T18">
        <v>48.283799999999999</v>
      </c>
    </row>
    <row r="19" spans="1:20" x14ac:dyDescent="0.25">
      <c r="A19">
        <v>5</v>
      </c>
      <c r="B19">
        <v>2500</v>
      </c>
      <c r="C19" s="3">
        <v>5.0535100000000003E-15</v>
      </c>
      <c r="D19">
        <v>-84.554000000000002</v>
      </c>
      <c r="E19">
        <v>0.47752499999999998</v>
      </c>
      <c r="F19">
        <v>53.8752</v>
      </c>
      <c r="H19">
        <v>5</v>
      </c>
      <c r="I19">
        <v>2500</v>
      </c>
      <c r="J19" s="3">
        <v>2.5962100000000002E-7</v>
      </c>
      <c r="K19">
        <v>97.031300000000002</v>
      </c>
      <c r="L19">
        <v>1</v>
      </c>
      <c r="M19">
        <v>5.6249900000000004</v>
      </c>
      <c r="O19">
        <v>5</v>
      </c>
      <c r="P19">
        <v>2500</v>
      </c>
      <c r="Q19" s="3">
        <v>8.2223599999999998E-15</v>
      </c>
      <c r="R19">
        <v>174.327</v>
      </c>
      <c r="S19">
        <v>8.5048299999999993E-2</v>
      </c>
      <c r="T19">
        <v>350.041</v>
      </c>
    </row>
    <row r="20" spans="1:20" x14ac:dyDescent="0.25">
      <c r="A20">
        <v>6</v>
      </c>
      <c r="B20">
        <v>3000</v>
      </c>
      <c r="C20" s="3">
        <v>8.2375100000000004E-16</v>
      </c>
      <c r="D20">
        <v>106.202</v>
      </c>
      <c r="E20">
        <v>7.7839199999999997E-2</v>
      </c>
      <c r="F20">
        <v>244.631</v>
      </c>
      <c r="H20">
        <v>6</v>
      </c>
      <c r="I20">
        <v>3000</v>
      </c>
      <c r="J20" s="3">
        <v>2.5962100000000002E-7</v>
      </c>
      <c r="K20">
        <v>98.4375</v>
      </c>
      <c r="L20">
        <v>1</v>
      </c>
      <c r="M20">
        <v>7.0312400000000004</v>
      </c>
      <c r="O20">
        <v>6</v>
      </c>
      <c r="P20">
        <v>3000</v>
      </c>
      <c r="Q20" s="3">
        <v>1.1609199999999999E-14</v>
      </c>
      <c r="R20">
        <v>-172.69</v>
      </c>
      <c r="S20">
        <v>0.12008099999999999</v>
      </c>
      <c r="T20">
        <v>3.01945</v>
      </c>
    </row>
    <row r="21" spans="1:20" x14ac:dyDescent="0.25">
      <c r="A21">
        <v>7</v>
      </c>
      <c r="B21">
        <v>3500</v>
      </c>
      <c r="C21" s="3">
        <v>5.8359300000000001E-15</v>
      </c>
      <c r="D21">
        <v>-162.66999999999999</v>
      </c>
      <c r="E21">
        <v>0.551458</v>
      </c>
      <c r="F21">
        <v>-24.242999999999999</v>
      </c>
      <c r="H21">
        <v>7</v>
      </c>
      <c r="I21">
        <v>3500</v>
      </c>
      <c r="J21" s="3">
        <v>2.5962100000000002E-7</v>
      </c>
      <c r="K21">
        <v>99.843800000000002</v>
      </c>
      <c r="L21">
        <v>1</v>
      </c>
      <c r="M21">
        <v>8.4374900000000004</v>
      </c>
      <c r="O21">
        <v>7</v>
      </c>
      <c r="P21">
        <v>3500</v>
      </c>
      <c r="Q21" s="3">
        <v>7.0877800000000002E-15</v>
      </c>
      <c r="R21">
        <v>165.12700000000001</v>
      </c>
      <c r="S21">
        <v>7.3312799999999997E-2</v>
      </c>
      <c r="T21">
        <v>340.84100000000001</v>
      </c>
    </row>
    <row r="22" spans="1:20" x14ac:dyDescent="0.25">
      <c r="A22">
        <v>8</v>
      </c>
      <c r="B22">
        <v>4000</v>
      </c>
      <c r="C22" s="3">
        <v>2.5773200000000002E-7</v>
      </c>
      <c r="D22">
        <v>-137.94</v>
      </c>
      <c r="E22">
        <v>24354000</v>
      </c>
      <c r="F22">
        <v>0.48762800000000001</v>
      </c>
      <c r="H22">
        <v>8</v>
      </c>
      <c r="I22">
        <v>4000</v>
      </c>
      <c r="J22">
        <v>2.4901199999999998E-2</v>
      </c>
      <c r="K22">
        <v>109.884</v>
      </c>
      <c r="L22">
        <v>95913.600000000006</v>
      </c>
      <c r="M22">
        <v>18.477799999999998</v>
      </c>
      <c r="O22">
        <v>8</v>
      </c>
      <c r="P22">
        <v>4000</v>
      </c>
      <c r="Q22">
        <v>1.46442E-2</v>
      </c>
      <c r="R22">
        <v>163.89599999999999</v>
      </c>
      <c r="S22" s="3">
        <v>151473000000</v>
      </c>
      <c r="T22">
        <v>339.61</v>
      </c>
    </row>
    <row r="23" spans="1:20" x14ac:dyDescent="0.25">
      <c r="A23">
        <v>9</v>
      </c>
      <c r="B23">
        <v>4500</v>
      </c>
      <c r="C23" s="3">
        <v>2.9691099999999998E-15</v>
      </c>
      <c r="D23">
        <v>112.084</v>
      </c>
      <c r="E23">
        <v>0.28056199999999998</v>
      </c>
      <c r="F23">
        <v>250.51300000000001</v>
      </c>
      <c r="H23">
        <v>9</v>
      </c>
      <c r="I23">
        <v>4500</v>
      </c>
      <c r="J23" s="3">
        <v>2.5962100000000002E-7</v>
      </c>
      <c r="K23">
        <v>102.65600000000001</v>
      </c>
      <c r="L23">
        <v>1</v>
      </c>
      <c r="M23">
        <v>11.25</v>
      </c>
      <c r="O23">
        <v>9</v>
      </c>
      <c r="P23">
        <v>4500</v>
      </c>
      <c r="Q23" s="3">
        <v>6.2955099999999996E-15</v>
      </c>
      <c r="R23">
        <v>-165.03</v>
      </c>
      <c r="S23">
        <v>6.5117900000000006E-2</v>
      </c>
      <c r="T23">
        <v>10.6806</v>
      </c>
    </row>
    <row r="25" spans="1:20" x14ac:dyDescent="0.25">
      <c r="A25" s="2" t="s">
        <v>23</v>
      </c>
    </row>
    <row r="26" spans="1:20" x14ac:dyDescent="0.25">
      <c r="A26" s="2" t="s">
        <v>20</v>
      </c>
      <c r="H26" s="2" t="s">
        <v>21</v>
      </c>
      <c r="O26" s="2" t="s">
        <v>22</v>
      </c>
    </row>
    <row r="27" spans="1:20" x14ac:dyDescent="0.25">
      <c r="A27" t="s">
        <v>16</v>
      </c>
      <c r="B27">
        <v>2.6869999999999998</v>
      </c>
      <c r="C27" t="s">
        <v>15</v>
      </c>
      <c r="H27" t="s">
        <v>16</v>
      </c>
      <c r="I27">
        <v>1.3720000000000001</v>
      </c>
      <c r="J27" t="s">
        <v>15</v>
      </c>
      <c r="O27" t="s">
        <v>16</v>
      </c>
      <c r="P27">
        <v>0.55200000000000005</v>
      </c>
      <c r="Q27" t="s">
        <v>15</v>
      </c>
    </row>
    <row r="28" spans="1:20" x14ac:dyDescent="0.25">
      <c r="A28" t="s">
        <v>17</v>
      </c>
      <c r="B28">
        <v>2.302</v>
      </c>
      <c r="C28" t="s">
        <v>15</v>
      </c>
      <c r="H28" t="s">
        <v>17</v>
      </c>
      <c r="I28">
        <v>1.083</v>
      </c>
      <c r="J28" t="s">
        <v>15</v>
      </c>
      <c r="O28" t="s">
        <v>17</v>
      </c>
      <c r="P28">
        <v>0.41399999999999998</v>
      </c>
      <c r="Q28" t="s">
        <v>15</v>
      </c>
    </row>
    <row r="29" spans="1:20" x14ac:dyDescent="0.25">
      <c r="A29" t="s">
        <v>18</v>
      </c>
      <c r="B29">
        <f>B27-B28</f>
        <v>0.38499999999999979</v>
      </c>
      <c r="C29" t="s">
        <v>15</v>
      </c>
      <c r="H29" t="s">
        <v>18</v>
      </c>
      <c r="I29">
        <f>I27-I28</f>
        <v>0.28900000000000015</v>
      </c>
      <c r="J29" t="s">
        <v>15</v>
      </c>
      <c r="O29" t="s">
        <v>18</v>
      </c>
      <c r="P29">
        <f>P27-P28</f>
        <v>0.13800000000000007</v>
      </c>
      <c r="Q29" t="s">
        <v>15</v>
      </c>
    </row>
    <row r="31" spans="1:20" x14ac:dyDescent="0.25">
      <c r="A31" s="2" t="s">
        <v>24</v>
      </c>
    </row>
    <row r="32" spans="1:20" x14ac:dyDescent="0.25">
      <c r="A32" t="s">
        <v>9</v>
      </c>
      <c r="B32" t="s">
        <v>10</v>
      </c>
      <c r="C32" t="s">
        <v>11</v>
      </c>
      <c r="D32" t="s">
        <v>12</v>
      </c>
      <c r="E32" t="s">
        <v>13</v>
      </c>
      <c r="F32" t="s">
        <v>14</v>
      </c>
      <c r="H32" t="s">
        <v>9</v>
      </c>
      <c r="I32" t="s">
        <v>10</v>
      </c>
      <c r="J32" t="s">
        <v>11</v>
      </c>
      <c r="K32" t="s">
        <v>12</v>
      </c>
      <c r="L32" t="s">
        <v>13</v>
      </c>
      <c r="M32" t="s">
        <v>14</v>
      </c>
      <c r="O32" t="s">
        <v>9</v>
      </c>
      <c r="P32" t="s">
        <v>10</v>
      </c>
      <c r="Q32" t="s">
        <v>11</v>
      </c>
      <c r="R32" t="s">
        <v>12</v>
      </c>
      <c r="S32" t="s">
        <v>13</v>
      </c>
      <c r="T32" t="s">
        <v>14</v>
      </c>
    </row>
    <row r="33" spans="1:20" x14ac:dyDescent="0.25">
      <c r="A33">
        <v>0</v>
      </c>
      <c r="B33">
        <v>0</v>
      </c>
      <c r="C33">
        <v>2.4991699999999999</v>
      </c>
      <c r="D33">
        <v>0</v>
      </c>
      <c r="E33">
        <v>556.97500000000002</v>
      </c>
      <c r="F33">
        <v>0</v>
      </c>
      <c r="H33">
        <v>0</v>
      </c>
      <c r="I33">
        <v>0</v>
      </c>
      <c r="J33">
        <v>1.2492000000000001</v>
      </c>
      <c r="K33">
        <v>0</v>
      </c>
      <c r="L33">
        <v>726.39599999999996</v>
      </c>
      <c r="M33">
        <v>0</v>
      </c>
      <c r="O33">
        <v>0</v>
      </c>
      <c r="P33">
        <v>0</v>
      </c>
      <c r="Q33">
        <v>0.49953199999999998</v>
      </c>
      <c r="R33">
        <v>0</v>
      </c>
      <c r="S33">
        <v>817.447</v>
      </c>
      <c r="T33">
        <v>0</v>
      </c>
    </row>
    <row r="34" spans="1:20" x14ac:dyDescent="0.25">
      <c r="A34">
        <v>1</v>
      </c>
      <c r="B34">
        <v>500</v>
      </c>
      <c r="C34">
        <v>4.4870400000000003E-3</v>
      </c>
      <c r="D34">
        <v>100.14100000000001</v>
      </c>
      <c r="E34">
        <v>1</v>
      </c>
      <c r="F34">
        <v>0</v>
      </c>
      <c r="H34">
        <v>1</v>
      </c>
      <c r="I34">
        <v>500</v>
      </c>
      <c r="J34">
        <v>1.7197200000000001E-3</v>
      </c>
      <c r="K34">
        <v>118.255</v>
      </c>
      <c r="L34">
        <v>1</v>
      </c>
      <c r="M34">
        <v>0</v>
      </c>
      <c r="O34">
        <v>1</v>
      </c>
      <c r="P34">
        <v>500</v>
      </c>
      <c r="Q34">
        <v>6.1108699999999996E-4</v>
      </c>
      <c r="R34">
        <v>130.09700000000001</v>
      </c>
      <c r="S34">
        <v>1</v>
      </c>
      <c r="T34">
        <v>0</v>
      </c>
    </row>
    <row r="35" spans="1:20" x14ac:dyDescent="0.25">
      <c r="A35">
        <v>2</v>
      </c>
      <c r="B35">
        <v>1000</v>
      </c>
      <c r="C35">
        <v>3.0584000000000002E-3</v>
      </c>
      <c r="D35">
        <v>49.494100000000003</v>
      </c>
      <c r="E35">
        <v>0.68160799999999999</v>
      </c>
      <c r="F35">
        <v>-50.646999999999998</v>
      </c>
      <c r="H35">
        <v>2</v>
      </c>
      <c r="I35">
        <v>1000</v>
      </c>
      <c r="J35">
        <v>1.0862599999999999E-3</v>
      </c>
      <c r="K35">
        <v>59.3401</v>
      </c>
      <c r="L35">
        <v>0.63165000000000004</v>
      </c>
      <c r="M35">
        <v>-58.914999999999999</v>
      </c>
      <c r="O35">
        <v>2</v>
      </c>
      <c r="P35">
        <v>1000</v>
      </c>
      <c r="Q35">
        <v>3.5223399999999999E-4</v>
      </c>
      <c r="R35">
        <v>67.017600000000002</v>
      </c>
      <c r="S35">
        <v>0.57640499999999995</v>
      </c>
      <c r="T35">
        <v>-63.079000000000001</v>
      </c>
    </row>
    <row r="36" spans="1:20" x14ac:dyDescent="0.25">
      <c r="A36">
        <v>3</v>
      </c>
      <c r="B36">
        <v>1500</v>
      </c>
      <c r="C36">
        <v>2.0861400000000002E-3</v>
      </c>
      <c r="D36">
        <v>33.220399999999998</v>
      </c>
      <c r="E36">
        <v>0.46492600000000001</v>
      </c>
      <c r="F36">
        <v>-66.921000000000006</v>
      </c>
      <c r="H36">
        <v>3</v>
      </c>
      <c r="I36">
        <v>1500</v>
      </c>
      <c r="J36">
        <v>7.2933000000000004E-4</v>
      </c>
      <c r="K36">
        <v>39.892499999999998</v>
      </c>
      <c r="L36">
        <v>0.42409799999999997</v>
      </c>
      <c r="M36">
        <v>-78.361999999999995</v>
      </c>
      <c r="O36">
        <v>3</v>
      </c>
      <c r="P36">
        <v>1500</v>
      </c>
      <c r="Q36">
        <v>2.3111099999999999E-4</v>
      </c>
      <c r="R36">
        <v>45.290399999999998</v>
      </c>
      <c r="S36">
        <v>0.37819700000000001</v>
      </c>
      <c r="T36">
        <v>-84.805999999999997</v>
      </c>
    </row>
    <row r="37" spans="1:20" x14ac:dyDescent="0.25">
      <c r="A37">
        <v>4</v>
      </c>
      <c r="B37">
        <v>2000</v>
      </c>
      <c r="C37">
        <v>0.19806199999999999</v>
      </c>
      <c r="D37">
        <v>-159.44</v>
      </c>
      <c r="E37">
        <v>44.140900000000002</v>
      </c>
      <c r="F37">
        <v>-259.58</v>
      </c>
      <c r="H37">
        <v>4</v>
      </c>
      <c r="I37">
        <v>2000</v>
      </c>
      <c r="J37">
        <v>0.140705</v>
      </c>
      <c r="K37">
        <v>-114.27</v>
      </c>
      <c r="L37">
        <v>81.8185</v>
      </c>
      <c r="M37">
        <v>-232.53</v>
      </c>
      <c r="O37">
        <v>4</v>
      </c>
      <c r="P37">
        <v>2000</v>
      </c>
      <c r="Q37">
        <v>6.16038E-2</v>
      </c>
      <c r="R37">
        <v>-87.265000000000001</v>
      </c>
      <c r="S37">
        <v>100.81</v>
      </c>
      <c r="T37">
        <v>-217.36</v>
      </c>
    </row>
    <row r="38" spans="1:20" x14ac:dyDescent="0.25">
      <c r="A38">
        <v>5</v>
      </c>
      <c r="B38">
        <v>2500</v>
      </c>
      <c r="C38">
        <v>1.2578699999999999E-3</v>
      </c>
      <c r="D38">
        <v>21.8188</v>
      </c>
      <c r="E38">
        <v>0.28033400000000003</v>
      </c>
      <c r="F38">
        <v>-78.322000000000003</v>
      </c>
      <c r="H38">
        <v>5</v>
      </c>
      <c r="I38">
        <v>2500</v>
      </c>
      <c r="J38">
        <v>4.3610200000000001E-4</v>
      </c>
      <c r="K38">
        <v>25.860099999999999</v>
      </c>
      <c r="L38">
        <v>0.25358900000000001</v>
      </c>
      <c r="M38">
        <v>-92.394999999999996</v>
      </c>
      <c r="O38">
        <v>5</v>
      </c>
      <c r="P38">
        <v>2500</v>
      </c>
      <c r="Q38">
        <v>1.36463E-4</v>
      </c>
      <c r="R38">
        <v>29.283799999999999</v>
      </c>
      <c r="S38">
        <v>0.22331300000000001</v>
      </c>
      <c r="T38">
        <v>-100.81</v>
      </c>
    </row>
    <row r="39" spans="1:20" x14ac:dyDescent="0.25">
      <c r="A39">
        <v>6</v>
      </c>
      <c r="B39">
        <v>3000</v>
      </c>
      <c r="C39">
        <v>1.0487999999999999E-3</v>
      </c>
      <c r="D39">
        <v>19.409600000000001</v>
      </c>
      <c r="E39">
        <v>0.23374</v>
      </c>
      <c r="F39">
        <v>-80.731999999999999</v>
      </c>
      <c r="H39">
        <v>6</v>
      </c>
      <c r="I39">
        <v>3000</v>
      </c>
      <c r="J39">
        <v>3.6309800000000001E-4</v>
      </c>
      <c r="K39">
        <v>22.777200000000001</v>
      </c>
      <c r="L39">
        <v>0.21113799999999999</v>
      </c>
      <c r="M39">
        <v>-95.477999999999994</v>
      </c>
      <c r="O39">
        <v>6</v>
      </c>
      <c r="P39">
        <v>3000</v>
      </c>
      <c r="Q39">
        <v>1.13454E-4</v>
      </c>
      <c r="R39">
        <v>25.5884</v>
      </c>
      <c r="S39">
        <v>0.18565899999999999</v>
      </c>
      <c r="T39">
        <v>-104.51</v>
      </c>
    </row>
    <row r="40" spans="1:20" x14ac:dyDescent="0.25">
      <c r="A40">
        <v>7</v>
      </c>
      <c r="B40">
        <v>3500</v>
      </c>
      <c r="C40">
        <v>8.9935199999999996E-4</v>
      </c>
      <c r="D40">
        <v>17.904599999999999</v>
      </c>
      <c r="E40">
        <v>0.200433</v>
      </c>
      <c r="F40">
        <v>-82.236999999999995</v>
      </c>
      <c r="H40">
        <v>7</v>
      </c>
      <c r="I40">
        <v>3500</v>
      </c>
      <c r="J40">
        <v>3.1107800000000001E-4</v>
      </c>
      <c r="K40">
        <v>20.788399999999999</v>
      </c>
      <c r="L40">
        <v>0.18088899999999999</v>
      </c>
      <c r="M40">
        <v>-97.465999999999994</v>
      </c>
      <c r="O40">
        <v>7</v>
      </c>
      <c r="P40">
        <v>3500</v>
      </c>
      <c r="Q40">
        <v>9.7088800000000005E-5</v>
      </c>
      <c r="R40">
        <v>23.078399999999998</v>
      </c>
      <c r="S40">
        <v>0.15887899999999999</v>
      </c>
      <c r="T40">
        <v>-107.02</v>
      </c>
    </row>
    <row r="41" spans="1:20" x14ac:dyDescent="0.25">
      <c r="A41">
        <v>8</v>
      </c>
      <c r="B41">
        <v>4000</v>
      </c>
      <c r="C41">
        <v>7.8728100000000003E-4</v>
      </c>
      <c r="D41">
        <v>16.940899999999999</v>
      </c>
      <c r="E41">
        <v>0.175457</v>
      </c>
      <c r="F41">
        <v>-83.2</v>
      </c>
      <c r="H41">
        <v>8</v>
      </c>
      <c r="I41">
        <v>4000</v>
      </c>
      <c r="J41">
        <v>2.4632500000000002E-2</v>
      </c>
      <c r="K41">
        <v>-170.15</v>
      </c>
      <c r="L41">
        <v>14.323499999999999</v>
      </c>
      <c r="M41">
        <v>-288.41000000000003</v>
      </c>
      <c r="O41">
        <v>8</v>
      </c>
      <c r="P41">
        <v>4000</v>
      </c>
      <c r="Q41">
        <v>1.4584099999999999E-2</v>
      </c>
      <c r="R41">
        <v>-115.82</v>
      </c>
      <c r="S41">
        <v>23.8658</v>
      </c>
      <c r="T41">
        <v>-245.92</v>
      </c>
    </row>
    <row r="42" spans="1:20" x14ac:dyDescent="0.25">
      <c r="A42">
        <v>9</v>
      </c>
      <c r="B42">
        <v>4500</v>
      </c>
      <c r="C42">
        <v>7.0003199999999995E-4</v>
      </c>
      <c r="D42">
        <v>16.385999999999999</v>
      </c>
      <c r="E42">
        <v>0.15601200000000001</v>
      </c>
      <c r="F42">
        <v>-83.754999999999995</v>
      </c>
      <c r="H42">
        <v>9</v>
      </c>
      <c r="I42">
        <v>4500</v>
      </c>
      <c r="J42">
        <v>2.41914E-4</v>
      </c>
      <c r="K42">
        <v>18.6267</v>
      </c>
      <c r="L42">
        <v>0.14067099999999999</v>
      </c>
      <c r="M42">
        <v>-99.628</v>
      </c>
      <c r="O42">
        <v>9</v>
      </c>
      <c r="P42">
        <v>4500</v>
      </c>
      <c r="Q42">
        <v>7.5412499999999997E-5</v>
      </c>
      <c r="R42">
        <v>20.491700000000002</v>
      </c>
      <c r="S42">
        <v>0.123407</v>
      </c>
      <c r="T42">
        <v>-109.61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Isaiah  Knaperek</dc:creator>
  <cp:lastModifiedBy>Isaiah  Knaperek</cp:lastModifiedBy>
  <dcterms:created xsi:type="dcterms:W3CDTF">2019-04-08T21:38:23Z</dcterms:created>
  <dcterms:modified xsi:type="dcterms:W3CDTF">2019-04-09T01:31:34Z</dcterms:modified>
</cp:coreProperties>
</file>